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oug\Desktop\"/>
    </mc:Choice>
  </mc:AlternateContent>
  <bookViews>
    <workbookView xWindow="0" yWindow="0" windowWidth="20460" windowHeight="5880"/>
  </bookViews>
  <sheets>
    <sheet name="4th Add Final List of Trails" sheetId="1" r:id="rId1"/>
  </sheets>
  <definedNames>
    <definedName name="_xlnm.Print_Titles" localSheetId="0">'4th Add Final List of Trails'!$1:$1</definedName>
  </definedNames>
  <calcPr calcId="152511"/>
</workbook>
</file>

<file path=xl/calcChain.xml><?xml version="1.0" encoding="utf-8"?>
<calcChain xmlns="http://schemas.openxmlformats.org/spreadsheetml/2006/main">
  <c r="D232" i="1" l="1"/>
  <c r="D280" i="1" l="1"/>
  <c r="F241" i="1" l="1"/>
  <c r="F223" i="1"/>
  <c r="F214" i="1"/>
  <c r="F166" i="1"/>
  <c r="F143" i="1"/>
  <c r="F117" i="1"/>
  <c r="H272" i="1" s="1"/>
  <c r="F253" i="1"/>
  <c r="F252" i="1"/>
  <c r="F251" i="1"/>
  <c r="F250" i="1"/>
  <c r="F249" i="1"/>
  <c r="F248" i="1"/>
  <c r="F247" i="1"/>
  <c r="F246" i="1"/>
  <c r="F245" i="1"/>
  <c r="F244" i="1"/>
  <c r="F243" i="1"/>
  <c r="F239" i="1"/>
  <c r="F238" i="1"/>
  <c r="F237" i="1"/>
  <c r="F236" i="1"/>
  <c r="F235" i="1"/>
  <c r="F231" i="1"/>
  <c r="F230" i="1"/>
  <c r="F229" i="1"/>
  <c r="F228" i="1"/>
  <c r="F227" i="1"/>
  <c r="F226" i="1"/>
  <c r="F225" i="1"/>
  <c r="F233" i="1" s="1"/>
  <c r="F221" i="1"/>
  <c r="F220" i="1"/>
  <c r="F219" i="1"/>
  <c r="F218" i="1"/>
  <c r="F217" i="1"/>
  <c r="F216" i="1"/>
  <c r="F212" i="1"/>
  <c r="F211" i="1"/>
  <c r="F210" i="1"/>
  <c r="F209" i="1"/>
  <c r="F208" i="1"/>
  <c r="F207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205" i="1" s="1"/>
  <c r="F189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87" i="1" s="1"/>
  <c r="F169" i="1"/>
  <c r="F168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28" i="1" s="1"/>
  <c r="F115" i="1"/>
  <c r="F114" i="1"/>
  <c r="F113" i="1"/>
  <c r="F112" i="1"/>
  <c r="F111" i="1"/>
  <c r="F110" i="1"/>
  <c r="F109" i="1"/>
  <c r="F108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106" i="1" s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88" i="1" s="1"/>
  <c r="H270" i="1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64" i="1" s="1"/>
  <c r="H269" i="1" s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42" i="1" s="1"/>
  <c r="F255" i="1" l="1"/>
  <c r="H282" i="1" s="1"/>
  <c r="F3" i="1"/>
  <c r="F4" i="1"/>
  <c r="F14" i="1" s="1"/>
  <c r="F5" i="1"/>
  <c r="F6" i="1"/>
  <c r="F7" i="1"/>
  <c r="F8" i="1"/>
  <c r="F9" i="1"/>
  <c r="F10" i="1"/>
  <c r="F11" i="1"/>
  <c r="F12" i="1"/>
  <c r="E232" i="1" l="1"/>
  <c r="D165" i="1" l="1"/>
  <c r="D275" i="1" s="1"/>
  <c r="E165" i="1"/>
  <c r="H268" i="1" l="1"/>
  <c r="G284" i="1" l="1"/>
  <c r="E254" i="1" l="1"/>
  <c r="E282" i="1" s="1"/>
  <c r="E240" i="1"/>
  <c r="E281" i="1" s="1"/>
  <c r="H281" i="1"/>
  <c r="H280" i="1"/>
  <c r="E280" i="1"/>
  <c r="E222" i="1"/>
  <c r="E279" i="1" s="1"/>
  <c r="H279" i="1"/>
  <c r="H278" i="1" l="1"/>
  <c r="E213" i="1"/>
  <c r="E278" i="1" s="1"/>
  <c r="H277" i="1"/>
  <c r="E204" i="1"/>
  <c r="E277" i="1" s="1"/>
  <c r="H276" i="1"/>
  <c r="E186" i="1"/>
  <c r="E276" i="1" s="1"/>
  <c r="E275" i="1"/>
  <c r="H275" i="1"/>
  <c r="H274" i="1"/>
  <c r="E142" i="1"/>
  <c r="E274" i="1" s="1"/>
  <c r="E127" i="1"/>
  <c r="E273" i="1" s="1"/>
  <c r="H273" i="1"/>
  <c r="E116" i="1"/>
  <c r="E272" i="1" s="1"/>
  <c r="H271" i="1"/>
  <c r="E105" i="1"/>
  <c r="E271" i="1" s="1"/>
  <c r="E87" i="1"/>
  <c r="E270" i="1" s="1"/>
  <c r="E63" i="1"/>
  <c r="E269" i="1" s="1"/>
  <c r="E41" i="1"/>
  <c r="E268" i="1" s="1"/>
  <c r="H267" i="1"/>
  <c r="E13" i="1"/>
  <c r="E267" i="1" s="1"/>
  <c r="H284" i="1" l="1"/>
  <c r="E284" i="1"/>
  <c r="D281" i="1"/>
  <c r="D272" i="1"/>
  <c r="D254" i="1"/>
  <c r="D282" i="1" s="1"/>
  <c r="D240" i="1"/>
  <c r="D222" i="1"/>
  <c r="D279" i="1" s="1"/>
  <c r="D213" i="1"/>
  <c r="D278" i="1" s="1"/>
  <c r="D204" i="1"/>
  <c r="D277" i="1" s="1"/>
  <c r="D186" i="1"/>
  <c r="D276" i="1" s="1"/>
  <c r="D142" i="1"/>
  <c r="D274" i="1" s="1"/>
  <c r="D127" i="1"/>
  <c r="D273" i="1" s="1"/>
  <c r="D116" i="1"/>
  <c r="D105" i="1"/>
  <c r="D271" i="1" s="1"/>
  <c r="D87" i="1"/>
  <c r="D270" i="1" s="1"/>
  <c r="D63" i="1"/>
  <c r="D269" i="1" s="1"/>
  <c r="D41" i="1"/>
  <c r="D268" i="1" s="1"/>
  <c r="D13" i="1"/>
  <c r="D267" i="1" s="1"/>
  <c r="D284" i="1" l="1"/>
</calcChain>
</file>

<file path=xl/sharedStrings.xml><?xml version="1.0" encoding="utf-8"?>
<sst xmlns="http://schemas.openxmlformats.org/spreadsheetml/2006/main" count="293" uniqueCount="248">
  <si>
    <t>Quilcene</t>
  </si>
  <si>
    <t>Hamma Hamma</t>
  </si>
  <si>
    <t>Jefferson Lake</t>
  </si>
  <si>
    <t>South Flank</t>
  </si>
  <si>
    <t>Cunningham Pass</t>
  </si>
  <si>
    <t>Mount Tyler</t>
  </si>
  <si>
    <t>Upper Gatton Loop</t>
  </si>
  <si>
    <t>Willaby Creek</t>
  </si>
  <si>
    <t>Camp Comfort</t>
  </si>
  <si>
    <t>Monarch Tree Grove</t>
  </si>
  <si>
    <t>Pine Lake</t>
  </si>
  <si>
    <t>East Fork Quinault</t>
  </si>
  <si>
    <t>Trail#</t>
  </si>
  <si>
    <t>New #</t>
  </si>
  <si>
    <t>SECTION &amp; TRAIL NAME</t>
  </si>
  <si>
    <t>Aurora Creek</t>
  </si>
  <si>
    <t>Aurora Divide</t>
  </si>
  <si>
    <t>Aurora Ridge</t>
  </si>
  <si>
    <t>Barnes Creek</t>
  </si>
  <si>
    <t>Marymere Falls</t>
  </si>
  <si>
    <t>Mt Storm King</t>
  </si>
  <si>
    <t>Pyramid Mountain</t>
  </si>
  <si>
    <t>Spruce Railroad</t>
  </si>
  <si>
    <t>Anderson Ranch</t>
  </si>
  <si>
    <t>Appleton Pass</t>
  </si>
  <si>
    <t>Boulder Lake</t>
  </si>
  <si>
    <t>Cascade Rock</t>
  </si>
  <si>
    <t>Cat Creek</t>
  </si>
  <si>
    <t>Crystal Ridge</t>
  </si>
  <si>
    <t>Dodger Point</t>
  </si>
  <si>
    <t>Elwha</t>
  </si>
  <si>
    <t>Geyser Valley</t>
  </si>
  <si>
    <t>Griff Creek</t>
  </si>
  <si>
    <t>Happy Lake Ridge</t>
  </si>
  <si>
    <t>Hayden Pass</t>
  </si>
  <si>
    <t>Hurricane Hill</t>
  </si>
  <si>
    <t>Krause Bottom</t>
  </si>
  <si>
    <t>Lillian River</t>
  </si>
  <si>
    <t>Long Ridge</t>
  </si>
  <si>
    <t xml:space="preserve">Low Divide </t>
  </si>
  <si>
    <t>Martin's Park</t>
  </si>
  <si>
    <t>Olympic Hot Springs</t>
  </si>
  <si>
    <t>Rica Canyon</t>
  </si>
  <si>
    <t>Seek</t>
  </si>
  <si>
    <t>West Elwha</t>
  </si>
  <si>
    <t>Wolf Creek</t>
  </si>
  <si>
    <t>Badger Valley</t>
  </si>
  <si>
    <t>Cox Valley</t>
  </si>
  <si>
    <t>Deer Ridge</t>
  </si>
  <si>
    <t xml:space="preserve">Elk Mountain </t>
  </si>
  <si>
    <t>Grand Pass</t>
  </si>
  <si>
    <t>Grand Ridge</t>
  </si>
  <si>
    <t>Hurricane Hill Lookout</t>
  </si>
  <si>
    <t>Klahhane Ridge</t>
  </si>
  <si>
    <t xml:space="preserve">Heart of the Forrest </t>
  </si>
  <si>
    <t>Little River</t>
  </si>
  <si>
    <t>Mount Angeles</t>
  </si>
  <si>
    <t>Ned Hill</t>
  </si>
  <si>
    <t>P J Lake</t>
  </si>
  <si>
    <t>Peabody Creek</t>
  </si>
  <si>
    <t>Slab Camp</t>
  </si>
  <si>
    <t>Switchback</t>
  </si>
  <si>
    <t>The Foothills</t>
  </si>
  <si>
    <t>Three Forks</t>
  </si>
  <si>
    <t xml:space="preserve">Baldy </t>
  </si>
  <si>
    <t>Buckhorn Lake</t>
  </si>
  <si>
    <t>Cameron Creek</t>
  </si>
  <si>
    <t>Cedar Lake</t>
  </si>
  <si>
    <t>Charlia Lakes</t>
  </si>
  <si>
    <t>Goat Lake</t>
  </si>
  <si>
    <t>Gold Creek</t>
  </si>
  <si>
    <t>Heather Creek</t>
  </si>
  <si>
    <t>Lower Dungeness</t>
  </si>
  <si>
    <t>Lower Graywolf</t>
  </si>
  <si>
    <t>Lower Maynard Burn</t>
  </si>
  <si>
    <t>Royal Basin</t>
  </si>
  <si>
    <t>Tubal Cain</t>
  </si>
  <si>
    <t>Tull Canyon</t>
  </si>
  <si>
    <t>Upper Dungeness</t>
  </si>
  <si>
    <t>Upper Graywolf</t>
  </si>
  <si>
    <t>Upper Maynard Burn</t>
  </si>
  <si>
    <t>Fallsview Loop Nature</t>
  </si>
  <si>
    <t>Little Quilcene</t>
  </si>
  <si>
    <t>Lower Big Quilcene</t>
  </si>
  <si>
    <t>Mount Townsend</t>
  </si>
  <si>
    <t>Mount Walker</t>
  </si>
  <si>
    <t>Mount Zion</t>
  </si>
  <si>
    <t>Rainbow Canyon Nature</t>
  </si>
  <si>
    <t>Silver Lakes</t>
  </si>
  <si>
    <t>Tunnel Creek</t>
  </si>
  <si>
    <t>Upper Big Quilcene</t>
  </si>
  <si>
    <t>Anderson Glacier</t>
  </si>
  <si>
    <t>Constance Pass Trail</t>
  </si>
  <si>
    <t xml:space="preserve">Dosewallips </t>
  </si>
  <si>
    <t>Lake Constance</t>
  </si>
  <si>
    <t>Lost Pass</t>
  </si>
  <si>
    <t>Muscott Basin</t>
  </si>
  <si>
    <t>Old Dosewallips</t>
  </si>
  <si>
    <t>West Fork Dosewallips</t>
  </si>
  <si>
    <t>Duckabush</t>
  </si>
  <si>
    <t>Heart Lake Way</t>
  </si>
  <si>
    <t>Interrorem Nature</t>
  </si>
  <si>
    <t>LaCrosse Basin</t>
  </si>
  <si>
    <t>LaCrosse Pass</t>
  </si>
  <si>
    <t>Mount Jupiter</t>
  </si>
  <si>
    <t>Murhut Falls</t>
  </si>
  <si>
    <t xml:space="preserve">Ranger Hole </t>
  </si>
  <si>
    <t>Elk Lake</t>
  </si>
  <si>
    <t>Jefferson Ridge</t>
  </si>
  <si>
    <t>Lena Lake</t>
  </si>
  <si>
    <t>Mildred Lakes</t>
  </si>
  <si>
    <t>Putvin</t>
  </si>
  <si>
    <t>Scout Lake</t>
  </si>
  <si>
    <t>Stone Ponds</t>
  </si>
  <si>
    <t>The Brothers</t>
  </si>
  <si>
    <t>Upper Lena Lake</t>
  </si>
  <si>
    <t>Big Creek Nature</t>
  </si>
  <si>
    <t>Black &amp; White Lakes</t>
  </si>
  <si>
    <t>Dry Creek</t>
  </si>
  <si>
    <t>Flapjack Lakes</t>
  </si>
  <si>
    <t>Mount Ellinor</t>
  </si>
  <si>
    <t>Mount Hopper</t>
  </si>
  <si>
    <t>Mount Olson</t>
  </si>
  <si>
    <t>Mount Rose</t>
  </si>
  <si>
    <t>Jefferson Pass</t>
  </si>
  <si>
    <t>North Fork Skokomish</t>
  </si>
  <si>
    <t>Shady Lane</t>
  </si>
  <si>
    <t>Six Ridge</t>
  </si>
  <si>
    <t>Smith Lake</t>
  </si>
  <si>
    <t>Staircase Rapids</t>
  </si>
  <si>
    <t>Wagonwheel Lake</t>
  </si>
  <si>
    <t>Anderson Butte</t>
  </si>
  <si>
    <t>Brown Creek Nature</t>
  </si>
  <si>
    <t>Cedar Creek</t>
  </si>
  <si>
    <t>Church Creek</t>
  </si>
  <si>
    <t>Church Creek Shelter</t>
  </si>
  <si>
    <t>Lower Pete's Creek</t>
  </si>
  <si>
    <t>Lower South Fork Skok</t>
  </si>
  <si>
    <t xml:space="preserve">Spoon Creek Falls </t>
  </si>
  <si>
    <t>Sundown Lake</t>
  </si>
  <si>
    <t>Upper Pete's Creek</t>
  </si>
  <si>
    <t>Upper South Fork Skok</t>
  </si>
  <si>
    <t xml:space="preserve">Wynoochee </t>
  </si>
  <si>
    <t>Wynoochee Lake Shore</t>
  </si>
  <si>
    <t>Colonel Bob</t>
  </si>
  <si>
    <t>Enchanted Valley</t>
  </si>
  <si>
    <t>Fletcher Canyon</t>
  </si>
  <si>
    <t>Graves Creek</t>
  </si>
  <si>
    <t>Graves Creek Campgnd</t>
  </si>
  <si>
    <t>Higley Peak</t>
  </si>
  <si>
    <t>Lodge</t>
  </si>
  <si>
    <t>O'Neil Pass</t>
  </si>
  <si>
    <t>Pyrites Creek</t>
  </si>
  <si>
    <t>Quinalt Loop</t>
  </si>
  <si>
    <t>Quinalt Rain Forest</t>
  </si>
  <si>
    <t>Big Creek</t>
  </si>
  <si>
    <t>Elip Creek</t>
  </si>
  <si>
    <t>Finley Peak</t>
  </si>
  <si>
    <t>North Fork Quinalt</t>
  </si>
  <si>
    <t>Rustler Creek</t>
  </si>
  <si>
    <t>Skyline Trail</t>
  </si>
  <si>
    <t>Kloochman Rock</t>
  </si>
  <si>
    <t>Queets</t>
  </si>
  <si>
    <t>Queets Basin Way</t>
  </si>
  <si>
    <t>Queets Campground Loop</t>
  </si>
  <si>
    <t>Sams River</t>
  </si>
  <si>
    <t>Tshletshy Creek</t>
  </si>
  <si>
    <t>Hall of Mosses Nature</t>
  </si>
  <si>
    <t xml:space="preserve">Hoh </t>
  </si>
  <si>
    <t>Hoh Lake</t>
  </si>
  <si>
    <t xml:space="preserve">Mount Tom </t>
  </si>
  <si>
    <t>South Fork Hoh</t>
  </si>
  <si>
    <t>Spruce Nature</t>
  </si>
  <si>
    <t>South Snyder/Jackson</t>
  </si>
  <si>
    <t xml:space="preserve">Bogachiel </t>
  </si>
  <si>
    <t>Geodetic Hill</t>
  </si>
  <si>
    <t>Indian Pass</t>
  </si>
  <si>
    <t>Rugged Ridge</t>
  </si>
  <si>
    <t>Bigler Mountain</t>
  </si>
  <si>
    <t>Canyon Creek</t>
  </si>
  <si>
    <t>High Divide Bailey Range</t>
  </si>
  <si>
    <t>Lover's Lane</t>
  </si>
  <si>
    <t>Mink Lake</t>
  </si>
  <si>
    <t>Mount Muller</t>
  </si>
  <si>
    <t>North Fork Soleduck</t>
  </si>
  <si>
    <t>Pioneer's Path Nature</t>
  </si>
  <si>
    <t>Seven Lakes Basin</t>
  </si>
  <si>
    <t>Sol Duc</t>
  </si>
  <si>
    <t>Moments In Time</t>
  </si>
  <si>
    <t xml:space="preserve">Cat Creek Loop </t>
  </si>
  <si>
    <t>Three Oclock Ridge</t>
  </si>
  <si>
    <t>Sleepy Hollow</t>
  </si>
  <si>
    <t>Snow Creek</t>
  </si>
  <si>
    <t>Deadfall Trail</t>
  </si>
  <si>
    <t>ELWHA</t>
  </si>
  <si>
    <t>North Slope</t>
  </si>
  <si>
    <t>Dungeness-Graywolf</t>
  </si>
  <si>
    <t xml:space="preserve">Silver Lakes Way </t>
  </si>
  <si>
    <t>Elbow Creek</t>
  </si>
  <si>
    <t>Notch Pass</t>
  </si>
  <si>
    <t>Dosewallops</t>
  </si>
  <si>
    <t>Ira Springs Wetland Trail</t>
  </si>
  <si>
    <t>Big Creek  Upper Loop</t>
  </si>
  <si>
    <t>Copper Creek</t>
  </si>
  <si>
    <t>Hamma Hama Beaver Pond</t>
  </si>
  <si>
    <t>Mount Linclon Way</t>
  </si>
  <si>
    <t xml:space="preserve">Mt Ellinor Connector </t>
  </si>
  <si>
    <t>Spider Lake</t>
  </si>
  <si>
    <t>HumpTulips River Trail</t>
  </si>
  <si>
    <t xml:space="preserve">Working Forest Interperative </t>
  </si>
  <si>
    <t>Living Legacy Nature</t>
  </si>
  <si>
    <t>Maple Glade/ Kettner Homestead</t>
  </si>
  <si>
    <t>DUCKABUSH</t>
  </si>
  <si>
    <t>HAMMA HAMMA</t>
  </si>
  <si>
    <t>NORTH FORK SKOKOMISH</t>
  </si>
  <si>
    <t>EAST FORK QUINAULT</t>
  </si>
  <si>
    <t>NORTH FORK QUINAULT</t>
  </si>
  <si>
    <t>QUEETS</t>
  </si>
  <si>
    <t>HOH</t>
  </si>
  <si>
    <t>BOGACHIEL-CALAWAH</t>
  </si>
  <si>
    <t>Wright's Canyon/ Worlds Largest Sitka Spruce</t>
  </si>
  <si>
    <t>Soleduck</t>
  </si>
  <si>
    <t>Smokey Bottom</t>
  </si>
  <si>
    <t>Smokey Hill</t>
  </si>
  <si>
    <t xml:space="preserve"> </t>
  </si>
  <si>
    <t>Kloshe Nanitch</t>
  </si>
  <si>
    <t>TOTAL MILES</t>
  </si>
  <si>
    <t>Trail Mileage</t>
  </si>
  <si>
    <t>Hiked Mileage</t>
  </si>
  <si>
    <t>Lyre/Lake Crescent</t>
  </si>
  <si>
    <t>SOUTH FLANK</t>
  </si>
  <si>
    <t>North Fork Quinault</t>
  </si>
  <si>
    <t>Hoh</t>
  </si>
  <si>
    <t>Region</t>
  </si>
  <si>
    <t>LYRE/LAKE CRESENT</t>
  </si>
  <si>
    <t>NORTH SLOPE</t>
  </si>
  <si>
    <t>DUNGENESS-GRAYWOLF</t>
  </si>
  <si>
    <t>QUILCENE</t>
  </si>
  <si>
    <t>DOSEWALLOPS</t>
  </si>
  <si>
    <t>SOL DUC</t>
  </si>
  <si>
    <t xml:space="preserve">Fairholme Campground </t>
  </si>
  <si>
    <t>Bogachiel-Cawalah</t>
  </si>
  <si>
    <t>TTL</t>
  </si>
  <si>
    <t>Complete</t>
  </si>
  <si>
    <t>TOTAL COMPLETED</t>
  </si>
  <si>
    <r>
      <t xml:space="preserve"> </t>
    </r>
    <r>
      <rPr>
        <b/>
        <i/>
        <u/>
        <sz val="11"/>
        <color theme="1"/>
        <rFont val="Arial"/>
        <family val="2"/>
      </rPr>
      <t>MILES</t>
    </r>
  </si>
  <si>
    <t>TOTAL TRAILS  COMPLETED</t>
  </si>
  <si>
    <t xml:space="preserve">Trail Complete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</si>
</sst>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6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i/>
      <u/>
      <sz val="11"/>
      <name val="Arial"/>
      <family val="2"/>
    </font>
    <font>
      <b/>
      <i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/>
    </xf>
    <xf numFmtId="0" fontId="4" fillId="0" borderId="5" xfId="0" applyFont="1" applyFill="1" applyBorder="1" applyAlignment="1"/>
    <xf numFmtId="0" fontId="4" fillId="0" borderId="3" xfId="0" applyFont="1" applyFill="1" applyBorder="1" applyAlignment="1"/>
    <xf numFmtId="0" fontId="3" fillId="0" borderId="3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164" fontId="8" fillId="0" borderId="2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164" fontId="9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/>
    </xf>
    <xf numFmtId="0" fontId="9" fillId="0" borderId="10" xfId="0" applyFont="1" applyFill="1" applyBorder="1"/>
    <xf numFmtId="0" fontId="9" fillId="0" borderId="0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Continuous"/>
    </xf>
    <xf numFmtId="0" fontId="9" fillId="0" borderId="3" xfId="0" applyFont="1" applyFill="1" applyBorder="1" applyAlignment="1">
      <alignment horizontal="centerContinuous"/>
    </xf>
    <xf numFmtId="0" fontId="9" fillId="0" borderId="4" xfId="0" applyFont="1" applyFill="1" applyBorder="1" applyAlignment="1">
      <alignment horizontal="centerContinuous"/>
    </xf>
    <xf numFmtId="164" fontId="12" fillId="0" borderId="2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0" fontId="11" fillId="0" borderId="5" xfId="0" applyFont="1" applyFill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1" fillId="0" borderId="11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3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9" xfId="0" applyFont="1" applyFill="1" applyBorder="1" applyAlignment="1"/>
  </cellXfs>
  <cellStyles count="1">
    <cellStyle name="Normal" xfId="0" builtinId="0"/>
  </cellStyles>
  <dxfs count="3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Completed Mileage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 Miles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'4th Add Final List of Trails'!$C$267:$C$282</c:f>
              <c:strCache>
                <c:ptCount val="16"/>
                <c:pt idx="0">
                  <c:v>Lyre/Lake Crescent</c:v>
                </c:pt>
                <c:pt idx="1">
                  <c:v>Elwha</c:v>
                </c:pt>
                <c:pt idx="2">
                  <c:v>North Slope</c:v>
                </c:pt>
                <c:pt idx="3">
                  <c:v>Dungeness-Graywolf</c:v>
                </c:pt>
                <c:pt idx="4">
                  <c:v>Quilcene</c:v>
                </c:pt>
                <c:pt idx="5">
                  <c:v>Dosewallops</c:v>
                </c:pt>
                <c:pt idx="6">
                  <c:v>Duckabush</c:v>
                </c:pt>
                <c:pt idx="7">
                  <c:v>Hamma Hamma</c:v>
                </c:pt>
                <c:pt idx="8">
                  <c:v>North Fork Skokomish</c:v>
                </c:pt>
                <c:pt idx="9">
                  <c:v>South Flank</c:v>
                </c:pt>
                <c:pt idx="10">
                  <c:v>East Fork Quinault</c:v>
                </c:pt>
                <c:pt idx="11">
                  <c:v>North Fork Quinault</c:v>
                </c:pt>
                <c:pt idx="12">
                  <c:v>Queets</c:v>
                </c:pt>
                <c:pt idx="13">
                  <c:v>Hoh</c:v>
                </c:pt>
                <c:pt idx="14">
                  <c:v>Bogachiel-Cawalah</c:v>
                </c:pt>
                <c:pt idx="15">
                  <c:v>Sol Duc</c:v>
                </c:pt>
              </c:strCache>
            </c:strRef>
          </c:cat>
          <c:val>
            <c:numRef>
              <c:f>'4th Add Final List of Trails'!$D$267:$D$282</c:f>
              <c:numCache>
                <c:formatCode>General</c:formatCode>
                <c:ptCount val="16"/>
                <c:pt idx="0">
                  <c:v>45.4</c:v>
                </c:pt>
                <c:pt idx="1">
                  <c:v>127</c:v>
                </c:pt>
                <c:pt idx="2">
                  <c:v>77.2</c:v>
                </c:pt>
                <c:pt idx="3">
                  <c:v>104.19999999999997</c:v>
                </c:pt>
                <c:pt idx="4">
                  <c:v>55.699999999999996</c:v>
                </c:pt>
                <c:pt idx="5">
                  <c:v>42</c:v>
                </c:pt>
                <c:pt idx="6">
                  <c:v>40.800000000000004</c:v>
                </c:pt>
                <c:pt idx="7">
                  <c:v>32.5</c:v>
                </c:pt>
                <c:pt idx="8" formatCode="0.0">
                  <c:v>87.7</c:v>
                </c:pt>
                <c:pt idx="9">
                  <c:v>71.900000000000006</c:v>
                </c:pt>
                <c:pt idx="10">
                  <c:v>60.399999999999991</c:v>
                </c:pt>
                <c:pt idx="11">
                  <c:v>53.400000000000006</c:v>
                </c:pt>
                <c:pt idx="12">
                  <c:v>50.699999999999989</c:v>
                </c:pt>
                <c:pt idx="13">
                  <c:v>40.499999999999993</c:v>
                </c:pt>
                <c:pt idx="14">
                  <c:v>44.5</c:v>
                </c:pt>
                <c:pt idx="15">
                  <c:v>57.6</c:v>
                </c:pt>
              </c:numCache>
            </c:numRef>
          </c:val>
        </c:ser>
        <c:ser>
          <c:idx val="1"/>
          <c:order val="1"/>
          <c:tx>
            <c:v>Completed Miles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'4th Add Final List of Trails'!$C$267:$C$282</c:f>
              <c:strCache>
                <c:ptCount val="16"/>
                <c:pt idx="0">
                  <c:v>Lyre/Lake Crescent</c:v>
                </c:pt>
                <c:pt idx="1">
                  <c:v>Elwha</c:v>
                </c:pt>
                <c:pt idx="2">
                  <c:v>North Slope</c:v>
                </c:pt>
                <c:pt idx="3">
                  <c:v>Dungeness-Graywolf</c:v>
                </c:pt>
                <c:pt idx="4">
                  <c:v>Quilcene</c:v>
                </c:pt>
                <c:pt idx="5">
                  <c:v>Dosewallops</c:v>
                </c:pt>
                <c:pt idx="6">
                  <c:v>Duckabush</c:v>
                </c:pt>
                <c:pt idx="7">
                  <c:v>Hamma Hamma</c:v>
                </c:pt>
                <c:pt idx="8">
                  <c:v>North Fork Skokomish</c:v>
                </c:pt>
                <c:pt idx="9">
                  <c:v>South Flank</c:v>
                </c:pt>
                <c:pt idx="10">
                  <c:v>East Fork Quinault</c:v>
                </c:pt>
                <c:pt idx="11">
                  <c:v>North Fork Quinault</c:v>
                </c:pt>
                <c:pt idx="12">
                  <c:v>Queets</c:v>
                </c:pt>
                <c:pt idx="13">
                  <c:v>Hoh</c:v>
                </c:pt>
                <c:pt idx="14">
                  <c:v>Bogachiel-Cawalah</c:v>
                </c:pt>
                <c:pt idx="15">
                  <c:v>Sol Duc</c:v>
                </c:pt>
              </c:strCache>
            </c:strRef>
          </c:cat>
          <c:val>
            <c:numRef>
              <c:f>'4th Add Final List of Trails'!$E$267:$E$282</c:f>
              <c:numCache>
                <c:formatCode>0.0</c:formatCode>
                <c:ptCount val="1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224808"/>
        <c:axId val="380220888"/>
      </c:barChart>
      <c:catAx>
        <c:axId val="38022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220888"/>
        <c:crosses val="autoZero"/>
        <c:auto val="1"/>
        <c:lblAlgn val="ctr"/>
        <c:lblOffset val="100"/>
        <c:noMultiLvlLbl val="0"/>
      </c:catAx>
      <c:valAx>
        <c:axId val="38022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22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Completed Trails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'4th Add Final List of Trails'!$G$266</c:f>
              <c:strCache>
                <c:ptCount val="1"/>
                <c:pt idx="0">
                  <c:v>TTL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'4th Add Final List of Trails'!$C$267:$C$282</c:f>
              <c:strCache>
                <c:ptCount val="16"/>
                <c:pt idx="0">
                  <c:v>Lyre/Lake Crescent</c:v>
                </c:pt>
                <c:pt idx="1">
                  <c:v>Elwha</c:v>
                </c:pt>
                <c:pt idx="2">
                  <c:v>North Slope</c:v>
                </c:pt>
                <c:pt idx="3">
                  <c:v>Dungeness-Graywolf</c:v>
                </c:pt>
                <c:pt idx="4">
                  <c:v>Quilcene</c:v>
                </c:pt>
                <c:pt idx="5">
                  <c:v>Dosewallops</c:v>
                </c:pt>
                <c:pt idx="6">
                  <c:v>Duckabush</c:v>
                </c:pt>
                <c:pt idx="7">
                  <c:v>Hamma Hamma</c:v>
                </c:pt>
                <c:pt idx="8">
                  <c:v>North Fork Skokomish</c:v>
                </c:pt>
                <c:pt idx="9">
                  <c:v>South Flank</c:v>
                </c:pt>
                <c:pt idx="10">
                  <c:v>East Fork Quinault</c:v>
                </c:pt>
                <c:pt idx="11">
                  <c:v>North Fork Quinault</c:v>
                </c:pt>
                <c:pt idx="12">
                  <c:v>Queets</c:v>
                </c:pt>
                <c:pt idx="13">
                  <c:v>Hoh</c:v>
                </c:pt>
                <c:pt idx="14">
                  <c:v>Bogachiel-Cawalah</c:v>
                </c:pt>
                <c:pt idx="15">
                  <c:v>Sol Duc</c:v>
                </c:pt>
              </c:strCache>
            </c:strRef>
          </c:cat>
          <c:val>
            <c:numRef>
              <c:f>'4th Add Final List of Trails'!$G$267:$G$282</c:f>
              <c:numCache>
                <c:formatCode>General</c:formatCode>
                <c:ptCount val="16"/>
                <c:pt idx="0">
                  <c:v>10</c:v>
                </c:pt>
                <c:pt idx="1">
                  <c:v>25</c:v>
                </c:pt>
                <c:pt idx="2">
                  <c:v>19</c:v>
                </c:pt>
                <c:pt idx="3">
                  <c:v>21</c:v>
                </c:pt>
                <c:pt idx="4">
                  <c:v>15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20</c:v>
                </c:pt>
                <c:pt idx="9">
                  <c:v>18</c:v>
                </c:pt>
                <c:pt idx="10">
                  <c:v>15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11</c:v>
                </c:pt>
              </c:numCache>
            </c:numRef>
          </c:val>
        </c:ser>
        <c:ser>
          <c:idx val="1"/>
          <c:order val="1"/>
          <c:tx>
            <c:strRef>
              <c:f>'4th Add Final List of Trails'!$H$266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'4th Add Final List of Trails'!$C$267:$C$282</c:f>
              <c:strCache>
                <c:ptCount val="16"/>
                <c:pt idx="0">
                  <c:v>Lyre/Lake Crescent</c:v>
                </c:pt>
                <c:pt idx="1">
                  <c:v>Elwha</c:v>
                </c:pt>
                <c:pt idx="2">
                  <c:v>North Slope</c:v>
                </c:pt>
                <c:pt idx="3">
                  <c:v>Dungeness-Graywolf</c:v>
                </c:pt>
                <c:pt idx="4">
                  <c:v>Quilcene</c:v>
                </c:pt>
                <c:pt idx="5">
                  <c:v>Dosewallops</c:v>
                </c:pt>
                <c:pt idx="6">
                  <c:v>Duckabush</c:v>
                </c:pt>
                <c:pt idx="7">
                  <c:v>Hamma Hamma</c:v>
                </c:pt>
                <c:pt idx="8">
                  <c:v>North Fork Skokomish</c:v>
                </c:pt>
                <c:pt idx="9">
                  <c:v>South Flank</c:v>
                </c:pt>
                <c:pt idx="10">
                  <c:v>East Fork Quinault</c:v>
                </c:pt>
                <c:pt idx="11">
                  <c:v>North Fork Quinault</c:v>
                </c:pt>
                <c:pt idx="12">
                  <c:v>Queets</c:v>
                </c:pt>
                <c:pt idx="13">
                  <c:v>Hoh</c:v>
                </c:pt>
                <c:pt idx="14">
                  <c:v>Bogachiel-Cawalah</c:v>
                </c:pt>
                <c:pt idx="15">
                  <c:v>Sol Duc</c:v>
                </c:pt>
              </c:strCache>
            </c:strRef>
          </c:cat>
          <c:val>
            <c:numRef>
              <c:f>'4th Add Final List of Trails'!$H$267:$H$282</c:f>
              <c:numCache>
                <c:formatCode>0</c:formatCode>
                <c:ptCount val="16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0222456"/>
        <c:axId val="380222064"/>
      </c:barChart>
      <c:catAx>
        <c:axId val="38022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222064"/>
        <c:crosses val="autoZero"/>
        <c:auto val="1"/>
        <c:lblAlgn val="ctr"/>
        <c:lblOffset val="100"/>
        <c:noMultiLvlLbl val="0"/>
      </c:catAx>
      <c:valAx>
        <c:axId val="38022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22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286</xdr:row>
      <xdr:rowOff>153846</xdr:rowOff>
    </xdr:from>
    <xdr:to>
      <xdr:col>11</xdr:col>
      <xdr:colOff>579782</xdr:colOff>
      <xdr:row>313</xdr:row>
      <xdr:rowOff>16565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511865</xdr:colOff>
      <xdr:row>314</xdr:row>
      <xdr:rowOff>168343</xdr:rowOff>
    </xdr:from>
    <xdr:to>
      <xdr:col>11</xdr:col>
      <xdr:colOff>0</xdr:colOff>
      <xdr:row>341</xdr:row>
      <xdr:rowOff>115956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36"/>
  <sheetViews>
    <sheetView tabSelected="1" topLeftCell="B1" zoomScaleNormal="100" workbookViewId="0">
      <pane ySplit="1" topLeftCell="A53" activePane="bottomLeft" state="frozen"/>
      <selection activeCell="C1" sqref="C1"/>
      <selection pane="bottomLeft" activeCell="K50" sqref="K50"/>
    </sheetView>
  </sheetViews>
  <sheetFormatPr defaultColWidth="8.85546875" defaultRowHeight="14.25" x14ac:dyDescent="0.2"/>
  <cols>
    <col min="1" max="1" width="7.7109375" style="35" hidden="1" customWidth="1"/>
    <col min="2" max="2" width="7.7109375" style="35" customWidth="1"/>
    <col min="3" max="3" width="27.42578125" style="51" customWidth="1"/>
    <col min="4" max="5" width="8.42578125" style="35" customWidth="1"/>
    <col min="6" max="6" width="10.140625" style="36" customWidth="1"/>
    <col min="7" max="7" width="8.85546875" style="35"/>
    <col min="8" max="8" width="10.85546875" style="35" customWidth="1"/>
    <col min="9" max="16384" width="8.85546875" style="36"/>
  </cols>
  <sheetData>
    <row r="1" spans="1:8" s="30" customFormat="1" ht="27" customHeight="1" x14ac:dyDescent="0.2">
      <c r="A1" s="28" t="s">
        <v>12</v>
      </c>
      <c r="B1" s="28" t="s">
        <v>13</v>
      </c>
      <c r="C1" s="23" t="s">
        <v>14</v>
      </c>
      <c r="D1" s="28" t="s">
        <v>227</v>
      </c>
      <c r="E1" s="28" t="s">
        <v>228</v>
      </c>
      <c r="F1" s="23" t="s">
        <v>247</v>
      </c>
      <c r="G1" s="29"/>
      <c r="H1" s="22"/>
    </row>
    <row r="2" spans="1:8" s="34" customFormat="1" ht="27" customHeight="1" x14ac:dyDescent="0.3">
      <c r="A2" s="31"/>
      <c r="B2" s="76" t="s">
        <v>234</v>
      </c>
      <c r="C2" s="74"/>
      <c r="D2" s="74"/>
      <c r="E2" s="74"/>
      <c r="F2" s="77"/>
      <c r="G2" s="32"/>
      <c r="H2" s="33"/>
    </row>
    <row r="3" spans="1:8" x14ac:dyDescent="0.2">
      <c r="A3" s="24">
        <v>1</v>
      </c>
      <c r="B3" s="24">
        <v>1</v>
      </c>
      <c r="C3" s="17" t="s">
        <v>22</v>
      </c>
      <c r="D3" s="18">
        <v>4.0999999999999996</v>
      </c>
      <c r="E3" s="18"/>
      <c r="F3" s="24" t="str">
        <f>IF(E3=D3,"Y","")</f>
        <v/>
      </c>
    </row>
    <row r="4" spans="1:8" x14ac:dyDescent="0.2">
      <c r="A4" s="24">
        <v>2</v>
      </c>
      <c r="B4" s="24">
        <v>2</v>
      </c>
      <c r="C4" s="17" t="s">
        <v>240</v>
      </c>
      <c r="D4" s="18">
        <v>0.8</v>
      </c>
      <c r="E4" s="18"/>
      <c r="F4" s="24" t="str">
        <f t="shared" ref="F4:F12" si="0">IF(E4=D4,"Y","")</f>
        <v/>
      </c>
    </row>
    <row r="5" spans="1:8" x14ac:dyDescent="0.2">
      <c r="A5" s="24">
        <v>3</v>
      </c>
      <c r="B5" s="24">
        <v>3</v>
      </c>
      <c r="C5" s="17" t="s">
        <v>21</v>
      </c>
      <c r="D5" s="20">
        <v>3.5</v>
      </c>
      <c r="E5" s="18"/>
      <c r="F5" s="24" t="str">
        <f t="shared" si="0"/>
        <v/>
      </c>
    </row>
    <row r="6" spans="1:8" x14ac:dyDescent="0.2">
      <c r="A6" s="24">
        <v>234</v>
      </c>
      <c r="B6" s="24">
        <v>4</v>
      </c>
      <c r="C6" s="17" t="s">
        <v>188</v>
      </c>
      <c r="D6" s="20">
        <v>0.6</v>
      </c>
      <c r="E6" s="18"/>
      <c r="F6" s="24" t="str">
        <f t="shared" si="0"/>
        <v/>
      </c>
    </row>
    <row r="7" spans="1:8" x14ac:dyDescent="0.2">
      <c r="A7" s="24">
        <v>4</v>
      </c>
      <c r="B7" s="24">
        <v>5</v>
      </c>
      <c r="C7" s="17" t="s">
        <v>18</v>
      </c>
      <c r="D7" s="18">
        <v>9.5</v>
      </c>
      <c r="E7" s="18"/>
      <c r="F7" s="24" t="str">
        <f t="shared" si="0"/>
        <v/>
      </c>
    </row>
    <row r="8" spans="1:8" x14ac:dyDescent="0.2">
      <c r="A8" s="24">
        <v>5</v>
      </c>
      <c r="B8" s="24">
        <v>6</v>
      </c>
      <c r="C8" s="17" t="s">
        <v>20</v>
      </c>
      <c r="D8" s="18">
        <v>2.8</v>
      </c>
      <c r="E8" s="18"/>
      <c r="F8" s="24" t="str">
        <f t="shared" si="0"/>
        <v/>
      </c>
    </row>
    <row r="9" spans="1:8" x14ac:dyDescent="0.2">
      <c r="A9" s="24">
        <v>6</v>
      </c>
      <c r="B9" s="24">
        <v>7</v>
      </c>
      <c r="C9" s="17" t="s">
        <v>19</v>
      </c>
      <c r="D9" s="18">
        <v>0.2</v>
      </c>
      <c r="E9" s="18"/>
      <c r="F9" s="24" t="str">
        <f t="shared" si="0"/>
        <v/>
      </c>
    </row>
    <row r="10" spans="1:8" x14ac:dyDescent="0.2">
      <c r="A10" s="24">
        <v>7</v>
      </c>
      <c r="B10" s="24">
        <v>8</v>
      </c>
      <c r="C10" s="17" t="s">
        <v>16</v>
      </c>
      <c r="D10" s="18">
        <v>5.4</v>
      </c>
      <c r="E10" s="18"/>
      <c r="F10" s="24" t="str">
        <f t="shared" si="0"/>
        <v/>
      </c>
    </row>
    <row r="11" spans="1:8" x14ac:dyDescent="0.2">
      <c r="A11" s="24">
        <v>8</v>
      </c>
      <c r="B11" s="24">
        <v>9</v>
      </c>
      <c r="C11" s="17" t="s">
        <v>15</v>
      </c>
      <c r="D11" s="18">
        <v>3.4</v>
      </c>
      <c r="E11" s="18"/>
      <c r="F11" s="24" t="str">
        <f t="shared" si="0"/>
        <v/>
      </c>
    </row>
    <row r="12" spans="1:8" x14ac:dyDescent="0.2">
      <c r="A12" s="24">
        <v>9</v>
      </c>
      <c r="B12" s="24">
        <v>10</v>
      </c>
      <c r="C12" s="17" t="s">
        <v>17</v>
      </c>
      <c r="D12" s="18">
        <v>15.1</v>
      </c>
      <c r="E12" s="18"/>
      <c r="F12" s="24" t="str">
        <f t="shared" si="0"/>
        <v/>
      </c>
    </row>
    <row r="13" spans="1:8" x14ac:dyDescent="0.2">
      <c r="A13" s="24"/>
      <c r="B13" s="24"/>
      <c r="C13" s="23" t="s">
        <v>245</v>
      </c>
      <c r="D13" s="56">
        <f>SUM(D3:D12)</f>
        <v>45.4</v>
      </c>
      <c r="E13" s="67">
        <f>SUM(E3:E12)</f>
        <v>0</v>
      </c>
      <c r="F13" s="24"/>
    </row>
    <row r="14" spans="1:8" x14ac:dyDescent="0.2">
      <c r="A14" s="24"/>
      <c r="B14" s="24"/>
      <c r="C14" s="64" t="s">
        <v>246</v>
      </c>
      <c r="D14" s="65"/>
      <c r="E14" s="66"/>
      <c r="F14" s="57">
        <f>COUNTIF(F3:F12,"Y")</f>
        <v>0</v>
      </c>
    </row>
    <row r="15" spans="1:8" s="39" customFormat="1" ht="27" customHeight="1" x14ac:dyDescent="0.3">
      <c r="A15" s="37"/>
      <c r="B15" s="78" t="s">
        <v>194</v>
      </c>
      <c r="C15" s="72"/>
      <c r="D15" s="79"/>
      <c r="E15" s="79"/>
      <c r="F15" s="73"/>
      <c r="G15" s="38"/>
      <c r="H15" s="38"/>
    </row>
    <row r="16" spans="1:8" x14ac:dyDescent="0.2">
      <c r="A16" s="40">
        <v>10</v>
      </c>
      <c r="B16" s="22">
        <v>11</v>
      </c>
      <c r="C16" s="23" t="s">
        <v>30</v>
      </c>
      <c r="D16" s="24">
        <v>30.8</v>
      </c>
      <c r="E16" s="18"/>
      <c r="F16" s="24" t="str">
        <f t="shared" ref="F16:F40" si="1">IF(E16=D16,"Y","")</f>
        <v/>
      </c>
    </row>
    <row r="17" spans="1:8" x14ac:dyDescent="0.2">
      <c r="A17" s="24">
        <v>11</v>
      </c>
      <c r="B17" s="24">
        <v>12</v>
      </c>
      <c r="C17" s="23" t="s">
        <v>26</v>
      </c>
      <c r="D17" s="24">
        <v>2.2999999999999998</v>
      </c>
      <c r="E17" s="18"/>
      <c r="F17" s="24" t="str">
        <f t="shared" si="1"/>
        <v/>
      </c>
    </row>
    <row r="18" spans="1:8" x14ac:dyDescent="0.2">
      <c r="A18" s="24">
        <v>12</v>
      </c>
      <c r="B18" s="24">
        <v>13</v>
      </c>
      <c r="C18" s="23" t="s">
        <v>32</v>
      </c>
      <c r="D18" s="24">
        <v>2.8</v>
      </c>
      <c r="E18" s="18"/>
      <c r="F18" s="24" t="str">
        <f t="shared" si="1"/>
        <v/>
      </c>
    </row>
    <row r="19" spans="1:8" x14ac:dyDescent="0.2">
      <c r="A19" s="24">
        <v>13</v>
      </c>
      <c r="B19" s="24">
        <v>14</v>
      </c>
      <c r="C19" s="23" t="s">
        <v>44</v>
      </c>
      <c r="D19" s="25">
        <v>3</v>
      </c>
      <c r="E19" s="18"/>
      <c r="F19" s="24" t="str">
        <f t="shared" si="1"/>
        <v/>
      </c>
    </row>
    <row r="20" spans="1:8" x14ac:dyDescent="0.2">
      <c r="A20" s="24">
        <v>14</v>
      </c>
      <c r="B20" s="24">
        <v>15</v>
      </c>
      <c r="C20" s="23" t="s">
        <v>222</v>
      </c>
      <c r="D20" s="24">
        <v>1.9</v>
      </c>
      <c r="E20" s="18"/>
      <c r="F20" s="24" t="str">
        <f t="shared" si="1"/>
        <v/>
      </c>
    </row>
    <row r="21" spans="1:8" x14ac:dyDescent="0.2">
      <c r="A21" s="24">
        <v>15</v>
      </c>
      <c r="B21" s="24">
        <v>16</v>
      </c>
      <c r="C21" s="23" t="s">
        <v>33</v>
      </c>
      <c r="D21" s="24">
        <v>9.5</v>
      </c>
      <c r="E21" s="18"/>
      <c r="F21" s="24" t="str">
        <f t="shared" si="1"/>
        <v/>
      </c>
    </row>
    <row r="22" spans="1:8" s="1" customFormat="1" x14ac:dyDescent="0.2">
      <c r="A22" s="24">
        <v>16</v>
      </c>
      <c r="B22" s="24">
        <v>17</v>
      </c>
      <c r="C22" s="23" t="s">
        <v>41</v>
      </c>
      <c r="D22" s="24">
        <v>2.7</v>
      </c>
      <c r="E22" s="18"/>
      <c r="F22" s="24" t="str">
        <f t="shared" si="1"/>
        <v/>
      </c>
      <c r="G22" s="35"/>
      <c r="H22" s="19"/>
    </row>
    <row r="23" spans="1:8" s="1" customFormat="1" x14ac:dyDescent="0.2">
      <c r="A23" s="24">
        <v>17</v>
      </c>
      <c r="B23" s="24">
        <v>18</v>
      </c>
      <c r="C23" s="23" t="s">
        <v>28</v>
      </c>
      <c r="D23" s="25">
        <v>3</v>
      </c>
      <c r="E23" s="18"/>
      <c r="F23" s="24" t="str">
        <f t="shared" si="1"/>
        <v/>
      </c>
      <c r="G23" s="35"/>
      <c r="H23" s="19"/>
    </row>
    <row r="24" spans="1:8" x14ac:dyDescent="0.2">
      <c r="A24" s="24">
        <v>18</v>
      </c>
      <c r="B24" s="24">
        <v>19</v>
      </c>
      <c r="C24" s="23" t="s">
        <v>24</v>
      </c>
      <c r="D24" s="24">
        <v>7.8</v>
      </c>
      <c r="E24" s="18"/>
      <c r="F24" s="24" t="str">
        <f t="shared" si="1"/>
        <v/>
      </c>
    </row>
    <row r="25" spans="1:8" x14ac:dyDescent="0.2">
      <c r="A25" s="26">
        <v>19</v>
      </c>
      <c r="B25" s="26">
        <v>20</v>
      </c>
      <c r="C25" s="27" t="s">
        <v>25</v>
      </c>
      <c r="D25" s="26">
        <v>2.8</v>
      </c>
      <c r="E25" s="18"/>
      <c r="F25" s="24" t="str">
        <f t="shared" si="1"/>
        <v/>
      </c>
    </row>
    <row r="26" spans="1:8" x14ac:dyDescent="0.2">
      <c r="A26" s="24">
        <v>20</v>
      </c>
      <c r="B26" s="24">
        <v>21</v>
      </c>
      <c r="C26" s="23" t="s">
        <v>27</v>
      </c>
      <c r="D26" s="24">
        <v>4.5</v>
      </c>
      <c r="E26" s="18"/>
      <c r="F26" s="24" t="str">
        <f t="shared" si="1"/>
        <v/>
      </c>
    </row>
    <row r="27" spans="1:8" x14ac:dyDescent="0.2">
      <c r="A27" s="24">
        <v>21</v>
      </c>
      <c r="B27" s="24">
        <v>22</v>
      </c>
      <c r="C27" s="23" t="s">
        <v>35</v>
      </c>
      <c r="D27" s="25">
        <v>6</v>
      </c>
      <c r="E27" s="18"/>
      <c r="F27" s="24" t="str">
        <f t="shared" si="1"/>
        <v/>
      </c>
    </row>
    <row r="28" spans="1:8" x14ac:dyDescent="0.2">
      <c r="A28" s="24">
        <v>22</v>
      </c>
      <c r="B28" s="24">
        <v>23</v>
      </c>
      <c r="C28" s="23" t="s">
        <v>223</v>
      </c>
      <c r="D28" s="24">
        <v>0.4</v>
      </c>
      <c r="E28" s="18"/>
      <c r="F28" s="24" t="str">
        <f t="shared" si="1"/>
        <v/>
      </c>
    </row>
    <row r="29" spans="1:8" x14ac:dyDescent="0.2">
      <c r="A29" s="24">
        <v>23</v>
      </c>
      <c r="B29" s="24">
        <v>24</v>
      </c>
      <c r="C29" s="23" t="s">
        <v>45</v>
      </c>
      <c r="D29" s="25">
        <v>8</v>
      </c>
      <c r="E29" s="18"/>
      <c r="F29" s="24" t="str">
        <f t="shared" si="1"/>
        <v/>
      </c>
    </row>
    <row r="30" spans="1:8" x14ac:dyDescent="0.2">
      <c r="A30" s="24">
        <v>24</v>
      </c>
      <c r="B30" s="24">
        <v>25</v>
      </c>
      <c r="C30" s="23" t="s">
        <v>42</v>
      </c>
      <c r="D30" s="24">
        <v>0.5</v>
      </c>
      <c r="E30" s="18"/>
      <c r="F30" s="24" t="str">
        <f t="shared" si="1"/>
        <v/>
      </c>
    </row>
    <row r="31" spans="1:8" x14ac:dyDescent="0.2">
      <c r="A31" s="24">
        <v>25</v>
      </c>
      <c r="B31" s="24">
        <v>26</v>
      </c>
      <c r="C31" s="23" t="s">
        <v>36</v>
      </c>
      <c r="D31" s="24">
        <v>1.2</v>
      </c>
      <c r="E31" s="18"/>
      <c r="F31" s="24" t="str">
        <f t="shared" si="1"/>
        <v/>
      </c>
    </row>
    <row r="32" spans="1:8" x14ac:dyDescent="0.2">
      <c r="A32" s="24">
        <v>26</v>
      </c>
      <c r="B32" s="24">
        <v>27</v>
      </c>
      <c r="C32" s="23" t="s">
        <v>31</v>
      </c>
      <c r="D32" s="24">
        <v>0.8</v>
      </c>
      <c r="E32" s="18"/>
      <c r="F32" s="24" t="str">
        <f t="shared" si="1"/>
        <v/>
      </c>
    </row>
    <row r="33" spans="1:6" x14ac:dyDescent="0.2">
      <c r="A33" s="24">
        <v>27</v>
      </c>
      <c r="B33" s="24">
        <v>28</v>
      </c>
      <c r="C33" s="23" t="s">
        <v>38</v>
      </c>
      <c r="D33" s="24">
        <v>13</v>
      </c>
      <c r="E33" s="18"/>
      <c r="F33" s="24" t="str">
        <f t="shared" si="1"/>
        <v/>
      </c>
    </row>
    <row r="34" spans="1:6" x14ac:dyDescent="0.2">
      <c r="A34" s="24">
        <v>28</v>
      </c>
      <c r="B34" s="24">
        <v>29</v>
      </c>
      <c r="C34" s="23" t="s">
        <v>23</v>
      </c>
      <c r="D34" s="25">
        <v>2</v>
      </c>
      <c r="E34" s="18"/>
      <c r="F34" s="24" t="str">
        <f t="shared" si="1"/>
        <v/>
      </c>
    </row>
    <row r="35" spans="1:6" x14ac:dyDescent="0.2">
      <c r="A35" s="24">
        <v>29</v>
      </c>
      <c r="B35" s="24">
        <v>30</v>
      </c>
      <c r="C35" s="23" t="s">
        <v>43</v>
      </c>
      <c r="D35" s="24">
        <v>0.7</v>
      </c>
      <c r="E35" s="18"/>
      <c r="F35" s="24" t="str">
        <f t="shared" si="1"/>
        <v/>
      </c>
    </row>
    <row r="36" spans="1:6" x14ac:dyDescent="0.2">
      <c r="A36" s="24">
        <v>30</v>
      </c>
      <c r="B36" s="24">
        <v>31</v>
      </c>
      <c r="C36" s="23" t="s">
        <v>37</v>
      </c>
      <c r="D36" s="24">
        <v>3.5</v>
      </c>
      <c r="E36" s="18"/>
      <c r="F36" s="24" t="str">
        <f t="shared" si="1"/>
        <v/>
      </c>
    </row>
    <row r="37" spans="1:6" x14ac:dyDescent="0.2">
      <c r="A37" s="24">
        <v>31</v>
      </c>
      <c r="B37" s="24">
        <v>32</v>
      </c>
      <c r="C37" s="23" t="s">
        <v>29</v>
      </c>
      <c r="D37" s="24">
        <v>5.8</v>
      </c>
      <c r="E37" s="18"/>
      <c r="F37" s="24" t="str">
        <f t="shared" si="1"/>
        <v/>
      </c>
    </row>
    <row r="38" spans="1:6" x14ac:dyDescent="0.2">
      <c r="A38" s="24">
        <v>32</v>
      </c>
      <c r="B38" s="24">
        <v>33</v>
      </c>
      <c r="C38" s="23" t="s">
        <v>34</v>
      </c>
      <c r="D38" s="24">
        <v>8.4</v>
      </c>
      <c r="E38" s="18"/>
      <c r="F38" s="24" t="str">
        <f t="shared" si="1"/>
        <v/>
      </c>
    </row>
    <row r="39" spans="1:6" x14ac:dyDescent="0.2">
      <c r="A39" s="26">
        <v>33</v>
      </c>
      <c r="B39" s="26">
        <v>34</v>
      </c>
      <c r="C39" s="27" t="s">
        <v>39</v>
      </c>
      <c r="D39" s="26">
        <v>3.1</v>
      </c>
      <c r="E39" s="18"/>
      <c r="F39" s="24" t="str">
        <f t="shared" si="1"/>
        <v/>
      </c>
    </row>
    <row r="40" spans="1:6" x14ac:dyDescent="0.2">
      <c r="A40" s="24">
        <v>34</v>
      </c>
      <c r="B40" s="24">
        <v>35</v>
      </c>
      <c r="C40" s="23" t="s">
        <v>40</v>
      </c>
      <c r="D40" s="24">
        <v>2.5</v>
      </c>
      <c r="E40" s="18"/>
      <c r="F40" s="24" t="str">
        <f t="shared" si="1"/>
        <v/>
      </c>
    </row>
    <row r="41" spans="1:6" x14ac:dyDescent="0.2">
      <c r="A41" s="24"/>
      <c r="B41" s="26"/>
      <c r="C41" s="23" t="s">
        <v>245</v>
      </c>
      <c r="D41" s="58">
        <f>SUM(D16:D40)</f>
        <v>127</v>
      </c>
      <c r="E41" s="58">
        <f>SUM(E16:E40)</f>
        <v>0</v>
      </c>
      <c r="F41" s="24"/>
    </row>
    <row r="42" spans="1:6" x14ac:dyDescent="0.2">
      <c r="A42" s="24"/>
      <c r="B42" s="26"/>
      <c r="C42" s="64" t="s">
        <v>246</v>
      </c>
      <c r="D42" s="65"/>
      <c r="E42" s="66"/>
      <c r="F42" s="57">
        <f>COUNTIF(F16:F41,"Y")</f>
        <v>0</v>
      </c>
    </row>
    <row r="43" spans="1:6" ht="27" customHeight="1" x14ac:dyDescent="0.3">
      <c r="A43" s="24"/>
      <c r="B43" s="76" t="s">
        <v>235</v>
      </c>
      <c r="C43" s="80"/>
      <c r="D43" s="80"/>
      <c r="E43" s="80"/>
      <c r="F43" s="81"/>
    </row>
    <row r="44" spans="1:6" x14ac:dyDescent="0.2">
      <c r="A44" s="24">
        <v>35</v>
      </c>
      <c r="B44" s="26">
        <v>36</v>
      </c>
      <c r="C44" s="17" t="s">
        <v>59</v>
      </c>
      <c r="D44" s="20">
        <v>3</v>
      </c>
      <c r="E44" s="18"/>
      <c r="F44" s="24" t="str">
        <f t="shared" ref="F44:F62" si="2">IF(E44=D44,"Y","")</f>
        <v/>
      </c>
    </row>
    <row r="45" spans="1:6" x14ac:dyDescent="0.2">
      <c r="A45" s="24">
        <v>36</v>
      </c>
      <c r="B45" s="24">
        <v>37</v>
      </c>
      <c r="C45" s="17" t="s">
        <v>62</v>
      </c>
      <c r="D45" s="20">
        <v>7.3</v>
      </c>
      <c r="E45" s="18"/>
      <c r="F45" s="24" t="str">
        <f t="shared" si="2"/>
        <v/>
      </c>
    </row>
    <row r="46" spans="1:6" x14ac:dyDescent="0.2">
      <c r="A46" s="24">
        <v>37</v>
      </c>
      <c r="B46" s="26">
        <v>38</v>
      </c>
      <c r="C46" s="17" t="s">
        <v>55</v>
      </c>
      <c r="D46" s="20">
        <v>8</v>
      </c>
      <c r="E46" s="18"/>
      <c r="F46" s="24" t="str">
        <f t="shared" si="2"/>
        <v/>
      </c>
    </row>
    <row r="47" spans="1:6" x14ac:dyDescent="0.2">
      <c r="A47" s="24">
        <v>38</v>
      </c>
      <c r="B47" s="24">
        <v>39</v>
      </c>
      <c r="C47" s="17" t="s">
        <v>54</v>
      </c>
      <c r="D47" s="20">
        <v>2.2999999999999998</v>
      </c>
      <c r="E47" s="18"/>
      <c r="F47" s="24" t="str">
        <f t="shared" si="2"/>
        <v/>
      </c>
    </row>
    <row r="48" spans="1:6" x14ac:dyDescent="0.2">
      <c r="A48" s="24">
        <v>39</v>
      </c>
      <c r="B48" s="26">
        <v>40</v>
      </c>
      <c r="C48" s="17" t="s">
        <v>53</v>
      </c>
      <c r="D48" s="20">
        <v>6.3</v>
      </c>
      <c r="E48" s="18"/>
      <c r="F48" s="24" t="str">
        <f t="shared" si="2"/>
        <v/>
      </c>
    </row>
    <row r="49" spans="1:6" x14ac:dyDescent="0.2">
      <c r="A49" s="24">
        <v>40</v>
      </c>
      <c r="B49" s="24">
        <v>41</v>
      </c>
      <c r="C49" s="17" t="s">
        <v>56</v>
      </c>
      <c r="D49" s="20">
        <v>10</v>
      </c>
      <c r="E49" s="18"/>
      <c r="F49" s="24" t="str">
        <f t="shared" si="2"/>
        <v/>
      </c>
    </row>
    <row r="50" spans="1:6" x14ac:dyDescent="0.2">
      <c r="A50" s="24">
        <v>41</v>
      </c>
      <c r="B50" s="26">
        <v>42</v>
      </c>
      <c r="C50" s="17" t="s">
        <v>61</v>
      </c>
      <c r="D50" s="20">
        <v>0.6</v>
      </c>
      <c r="E50" s="18"/>
      <c r="F50" s="24" t="str">
        <f t="shared" si="2"/>
        <v/>
      </c>
    </row>
    <row r="51" spans="1:6" x14ac:dyDescent="0.2">
      <c r="A51" s="24">
        <v>42</v>
      </c>
      <c r="B51" s="24">
        <v>43</v>
      </c>
      <c r="C51" s="17" t="s">
        <v>47</v>
      </c>
      <c r="D51" s="20">
        <v>2</v>
      </c>
      <c r="E51" s="18"/>
      <c r="F51" s="24" t="str">
        <f t="shared" si="2"/>
        <v/>
      </c>
    </row>
    <row r="52" spans="1:6" x14ac:dyDescent="0.2">
      <c r="A52" s="24">
        <v>43</v>
      </c>
      <c r="B52" s="26">
        <v>44</v>
      </c>
      <c r="C52" s="17" t="s">
        <v>52</v>
      </c>
      <c r="D52" s="20">
        <v>1.6</v>
      </c>
      <c r="E52" s="18"/>
      <c r="F52" s="24" t="str">
        <f t="shared" si="2"/>
        <v/>
      </c>
    </row>
    <row r="53" spans="1:6" x14ac:dyDescent="0.2">
      <c r="A53" s="24">
        <v>44</v>
      </c>
      <c r="B53" s="24">
        <v>45</v>
      </c>
      <c r="C53" s="17" t="s">
        <v>58</v>
      </c>
      <c r="D53" s="20">
        <v>1</v>
      </c>
      <c r="E53" s="18"/>
      <c r="F53" s="24" t="str">
        <f t="shared" si="2"/>
        <v/>
      </c>
    </row>
    <row r="54" spans="1:6" x14ac:dyDescent="0.2">
      <c r="A54" s="24">
        <v>45</v>
      </c>
      <c r="B54" s="26">
        <v>46</v>
      </c>
      <c r="C54" s="17" t="s">
        <v>50</v>
      </c>
      <c r="D54" s="20">
        <v>8</v>
      </c>
      <c r="E54" s="18"/>
      <c r="F54" s="24" t="str">
        <f t="shared" si="2"/>
        <v/>
      </c>
    </row>
    <row r="55" spans="1:6" x14ac:dyDescent="0.2">
      <c r="A55" s="24">
        <v>46</v>
      </c>
      <c r="B55" s="24">
        <v>47</v>
      </c>
      <c r="C55" s="17" t="s">
        <v>46</v>
      </c>
      <c r="D55" s="20">
        <v>4.5999999999999996</v>
      </c>
      <c r="E55" s="18"/>
      <c r="F55" s="24" t="str">
        <f t="shared" si="2"/>
        <v/>
      </c>
    </row>
    <row r="56" spans="1:6" x14ac:dyDescent="0.2">
      <c r="A56" s="24">
        <v>47</v>
      </c>
      <c r="B56" s="26">
        <v>48</v>
      </c>
      <c r="C56" s="17" t="s">
        <v>51</v>
      </c>
      <c r="D56" s="20">
        <v>7.5</v>
      </c>
      <c r="E56" s="18"/>
      <c r="F56" s="24" t="str">
        <f t="shared" si="2"/>
        <v/>
      </c>
    </row>
    <row r="57" spans="1:6" x14ac:dyDescent="0.2">
      <c r="A57" s="26">
        <v>48</v>
      </c>
      <c r="B57" s="24">
        <v>49</v>
      </c>
      <c r="C57" s="41" t="s">
        <v>49</v>
      </c>
      <c r="D57" s="42">
        <v>1.3</v>
      </c>
      <c r="E57" s="18"/>
      <c r="F57" s="24" t="str">
        <f t="shared" si="2"/>
        <v/>
      </c>
    </row>
    <row r="58" spans="1:6" x14ac:dyDescent="0.2">
      <c r="A58" s="24">
        <v>49</v>
      </c>
      <c r="B58" s="26">
        <v>50</v>
      </c>
      <c r="C58" s="17" t="s">
        <v>63</v>
      </c>
      <c r="D58" s="20">
        <v>4.3</v>
      </c>
      <c r="E58" s="18"/>
      <c r="F58" s="24" t="str">
        <f t="shared" si="2"/>
        <v/>
      </c>
    </row>
    <row r="59" spans="1:6" x14ac:dyDescent="0.2">
      <c r="A59" s="24">
        <v>50</v>
      </c>
      <c r="B59" s="24">
        <v>51</v>
      </c>
      <c r="C59" s="17" t="s">
        <v>48</v>
      </c>
      <c r="D59" s="20">
        <v>4.5999999999999996</v>
      </c>
      <c r="E59" s="18"/>
      <c r="F59" s="24" t="str">
        <f t="shared" si="2"/>
        <v/>
      </c>
    </row>
    <row r="60" spans="1:6" x14ac:dyDescent="0.2">
      <c r="A60" s="24">
        <v>51</v>
      </c>
      <c r="B60" s="26">
        <v>52</v>
      </c>
      <c r="C60" s="17" t="s">
        <v>60</v>
      </c>
      <c r="D60" s="20">
        <v>3.1</v>
      </c>
      <c r="E60" s="18"/>
      <c r="F60" s="24" t="str">
        <f t="shared" si="2"/>
        <v/>
      </c>
    </row>
    <row r="61" spans="1:6" x14ac:dyDescent="0.2">
      <c r="A61" s="24">
        <v>52</v>
      </c>
      <c r="B61" s="24">
        <v>53</v>
      </c>
      <c r="C61" s="17" t="s">
        <v>57</v>
      </c>
      <c r="D61" s="43">
        <v>1</v>
      </c>
      <c r="E61" s="18"/>
      <c r="F61" s="24" t="str">
        <f t="shared" si="2"/>
        <v/>
      </c>
    </row>
    <row r="62" spans="1:6" x14ac:dyDescent="0.2">
      <c r="A62" s="24">
        <v>221</v>
      </c>
      <c r="B62" s="26">
        <v>54</v>
      </c>
      <c r="C62" s="17" t="s">
        <v>189</v>
      </c>
      <c r="D62" s="43">
        <v>0.7</v>
      </c>
      <c r="E62" s="18"/>
      <c r="F62" s="24" t="str">
        <f t="shared" si="2"/>
        <v/>
      </c>
    </row>
    <row r="63" spans="1:6" x14ac:dyDescent="0.2">
      <c r="A63" s="44"/>
      <c r="B63" s="45"/>
      <c r="C63" s="17" t="s">
        <v>226</v>
      </c>
      <c r="D63" s="59">
        <f>SUM(D44:D62)</f>
        <v>77.2</v>
      </c>
      <c r="E63" s="58">
        <f>SUM(E44:E62)</f>
        <v>0</v>
      </c>
      <c r="F63" s="24"/>
    </row>
    <row r="64" spans="1:6" x14ac:dyDescent="0.2">
      <c r="A64" s="44"/>
      <c r="B64" s="45"/>
      <c r="C64" s="64" t="s">
        <v>244</v>
      </c>
      <c r="D64" s="65"/>
      <c r="E64" s="66"/>
      <c r="F64" s="57">
        <f>COUNTIF(F44:F63,"Y")</f>
        <v>0</v>
      </c>
    </row>
    <row r="65" spans="1:6" ht="27" customHeight="1" x14ac:dyDescent="0.3">
      <c r="A65" s="10" t="s">
        <v>196</v>
      </c>
      <c r="B65" s="71" t="s">
        <v>236</v>
      </c>
      <c r="C65" s="80"/>
      <c r="D65" s="80"/>
      <c r="E65" s="80"/>
      <c r="F65" s="81"/>
    </row>
    <row r="66" spans="1:6" x14ac:dyDescent="0.2">
      <c r="A66" s="24">
        <v>53</v>
      </c>
      <c r="B66" s="24">
        <v>55</v>
      </c>
      <c r="C66" s="23" t="s">
        <v>73</v>
      </c>
      <c r="D66" s="24">
        <v>10.6</v>
      </c>
      <c r="E66" s="18"/>
      <c r="F66" s="24" t="str">
        <f t="shared" ref="F66:F86" si="3">IF(E66=D66,"Y","")</f>
        <v/>
      </c>
    </row>
    <row r="67" spans="1:6" x14ac:dyDescent="0.2">
      <c r="A67" s="24">
        <v>54</v>
      </c>
      <c r="B67" s="26">
        <v>56</v>
      </c>
      <c r="C67" s="23" t="s">
        <v>79</v>
      </c>
      <c r="D67" s="25">
        <v>13</v>
      </c>
      <c r="E67" s="18"/>
      <c r="F67" s="24" t="str">
        <f t="shared" si="3"/>
        <v/>
      </c>
    </row>
    <row r="68" spans="1:6" x14ac:dyDescent="0.2">
      <c r="A68" s="24">
        <v>55</v>
      </c>
      <c r="B68" s="24">
        <v>57</v>
      </c>
      <c r="C68" s="23" t="s">
        <v>64</v>
      </c>
      <c r="D68" s="25">
        <v>3.5</v>
      </c>
      <c r="E68" s="18"/>
      <c r="F68" s="24" t="str">
        <f t="shared" si="3"/>
        <v/>
      </c>
    </row>
    <row r="69" spans="1:6" x14ac:dyDescent="0.2">
      <c r="A69" s="24">
        <v>56</v>
      </c>
      <c r="B69" s="26">
        <v>58</v>
      </c>
      <c r="C69" s="23" t="s">
        <v>66</v>
      </c>
      <c r="D69" s="25">
        <v>10.9</v>
      </c>
      <c r="E69" s="18"/>
      <c r="F69" s="24" t="str">
        <f t="shared" si="3"/>
        <v/>
      </c>
    </row>
    <row r="70" spans="1:6" x14ac:dyDescent="0.2">
      <c r="A70" s="24">
        <v>57</v>
      </c>
      <c r="B70" s="24">
        <v>59</v>
      </c>
      <c r="C70" s="23" t="s">
        <v>67</v>
      </c>
      <c r="D70" s="25">
        <v>2.1</v>
      </c>
      <c r="E70" s="18"/>
      <c r="F70" s="24" t="str">
        <f t="shared" si="3"/>
        <v/>
      </c>
    </row>
    <row r="71" spans="1:6" x14ac:dyDescent="0.2">
      <c r="A71" s="24">
        <v>58</v>
      </c>
      <c r="B71" s="24">
        <v>60</v>
      </c>
      <c r="C71" s="23" t="s">
        <v>70</v>
      </c>
      <c r="D71" s="25">
        <v>7.2</v>
      </c>
      <c r="E71" s="18"/>
      <c r="F71" s="24" t="str">
        <f t="shared" si="3"/>
        <v/>
      </c>
    </row>
    <row r="72" spans="1:6" x14ac:dyDescent="0.2">
      <c r="A72" s="24">
        <v>59</v>
      </c>
      <c r="B72" s="26">
        <v>61</v>
      </c>
      <c r="C72" s="23" t="s">
        <v>72</v>
      </c>
      <c r="D72" s="25">
        <v>5.8</v>
      </c>
      <c r="E72" s="18"/>
      <c r="F72" s="24" t="str">
        <f t="shared" si="3"/>
        <v/>
      </c>
    </row>
    <row r="73" spans="1:6" x14ac:dyDescent="0.2">
      <c r="A73" s="24">
        <v>202</v>
      </c>
      <c r="B73" s="26">
        <v>62</v>
      </c>
      <c r="C73" s="23" t="s">
        <v>190</v>
      </c>
      <c r="D73" s="25">
        <v>0.5</v>
      </c>
      <c r="E73" s="18"/>
      <c r="F73" s="24" t="str">
        <f t="shared" si="3"/>
        <v/>
      </c>
    </row>
    <row r="74" spans="1:6" x14ac:dyDescent="0.2">
      <c r="A74" s="24">
        <v>60</v>
      </c>
      <c r="B74" s="26">
        <v>63</v>
      </c>
      <c r="C74" s="23" t="s">
        <v>78</v>
      </c>
      <c r="D74" s="25">
        <v>6.3</v>
      </c>
      <c r="E74" s="18"/>
      <c r="F74" s="24" t="str">
        <f t="shared" si="3"/>
        <v/>
      </c>
    </row>
    <row r="75" spans="1:6" x14ac:dyDescent="0.2">
      <c r="A75" s="24">
        <v>61</v>
      </c>
      <c r="B75" s="26">
        <v>64</v>
      </c>
      <c r="C75" s="23" t="s">
        <v>74</v>
      </c>
      <c r="D75" s="25">
        <v>2.7</v>
      </c>
      <c r="E75" s="18"/>
      <c r="F75" s="24" t="str">
        <f t="shared" si="3"/>
        <v/>
      </c>
    </row>
    <row r="76" spans="1:6" x14ac:dyDescent="0.2">
      <c r="A76" s="24">
        <v>62</v>
      </c>
      <c r="B76" s="26">
        <v>65</v>
      </c>
      <c r="C76" s="23" t="s">
        <v>80</v>
      </c>
      <c r="D76" s="25">
        <v>3.5</v>
      </c>
      <c r="E76" s="18"/>
      <c r="F76" s="24" t="str">
        <f t="shared" si="3"/>
        <v/>
      </c>
    </row>
    <row r="77" spans="1:6" x14ac:dyDescent="0.2">
      <c r="A77" s="26">
        <v>218</v>
      </c>
      <c r="B77" s="26">
        <v>66</v>
      </c>
      <c r="C77" s="27" t="s">
        <v>5</v>
      </c>
      <c r="D77" s="46">
        <v>1.8</v>
      </c>
      <c r="E77" s="18"/>
      <c r="F77" s="24" t="str">
        <f t="shared" si="3"/>
        <v/>
      </c>
    </row>
    <row r="78" spans="1:6" x14ac:dyDescent="0.2">
      <c r="A78" s="26">
        <v>63</v>
      </c>
      <c r="B78" s="26">
        <v>67</v>
      </c>
      <c r="C78" s="27" t="s">
        <v>75</v>
      </c>
      <c r="D78" s="46">
        <v>7</v>
      </c>
      <c r="E78" s="18"/>
      <c r="F78" s="24" t="str">
        <f t="shared" si="3"/>
        <v/>
      </c>
    </row>
    <row r="79" spans="1:6" x14ac:dyDescent="0.2">
      <c r="A79" s="24">
        <v>64</v>
      </c>
      <c r="B79" s="24">
        <v>68</v>
      </c>
      <c r="C79" s="23" t="s">
        <v>69</v>
      </c>
      <c r="D79" s="25">
        <v>2.6</v>
      </c>
      <c r="E79" s="18"/>
      <c r="F79" s="24" t="str">
        <f t="shared" si="3"/>
        <v/>
      </c>
    </row>
    <row r="80" spans="1:6" x14ac:dyDescent="0.2">
      <c r="A80" s="24">
        <v>65</v>
      </c>
      <c r="B80" s="24">
        <v>69</v>
      </c>
      <c r="C80" s="23" t="s">
        <v>71</v>
      </c>
      <c r="D80" s="25">
        <v>4</v>
      </c>
      <c r="E80" s="18"/>
      <c r="F80" s="24" t="str">
        <f t="shared" si="3"/>
        <v/>
      </c>
    </row>
    <row r="81" spans="1:6" x14ac:dyDescent="0.2">
      <c r="A81" s="24">
        <v>66</v>
      </c>
      <c r="B81" s="24">
        <v>70</v>
      </c>
      <c r="C81" s="23" t="s">
        <v>68</v>
      </c>
      <c r="D81" s="25">
        <v>1.3</v>
      </c>
      <c r="E81" s="18"/>
      <c r="F81" s="24" t="str">
        <f t="shared" si="3"/>
        <v/>
      </c>
    </row>
    <row r="82" spans="1:6" x14ac:dyDescent="0.2">
      <c r="A82" s="24">
        <v>67</v>
      </c>
      <c r="B82" s="24">
        <v>71</v>
      </c>
      <c r="C82" s="23" t="s">
        <v>76</v>
      </c>
      <c r="D82" s="25">
        <v>8.8000000000000007</v>
      </c>
      <c r="E82" s="18"/>
      <c r="F82" s="24" t="str">
        <f t="shared" si="3"/>
        <v/>
      </c>
    </row>
    <row r="83" spans="1:6" x14ac:dyDescent="0.2">
      <c r="A83" s="24">
        <v>68</v>
      </c>
      <c r="B83" s="24">
        <v>72</v>
      </c>
      <c r="C83" s="23" t="s">
        <v>77</v>
      </c>
      <c r="D83" s="25">
        <v>1.6</v>
      </c>
      <c r="E83" s="18"/>
      <c r="F83" s="24" t="str">
        <f t="shared" si="3"/>
        <v/>
      </c>
    </row>
    <row r="84" spans="1:6" x14ac:dyDescent="0.2">
      <c r="A84" s="24">
        <v>69</v>
      </c>
      <c r="B84" s="24">
        <v>73</v>
      </c>
      <c r="C84" s="23" t="s">
        <v>65</v>
      </c>
      <c r="D84" s="25">
        <v>0.5</v>
      </c>
      <c r="E84" s="18"/>
      <c r="F84" s="24" t="str">
        <f t="shared" si="3"/>
        <v/>
      </c>
    </row>
    <row r="85" spans="1:6" x14ac:dyDescent="0.2">
      <c r="A85" s="24">
        <v>216</v>
      </c>
      <c r="B85" s="24">
        <v>74</v>
      </c>
      <c r="C85" s="23" t="s">
        <v>197</v>
      </c>
      <c r="D85" s="25">
        <v>2.2000000000000002</v>
      </c>
      <c r="E85" s="18"/>
      <c r="F85" s="24" t="str">
        <f t="shared" si="3"/>
        <v/>
      </c>
    </row>
    <row r="86" spans="1:6" x14ac:dyDescent="0.2">
      <c r="A86" s="24">
        <v>206</v>
      </c>
      <c r="B86" s="24">
        <v>75</v>
      </c>
      <c r="C86" s="17" t="s">
        <v>191</v>
      </c>
      <c r="D86" s="20">
        <v>8.3000000000000007</v>
      </c>
      <c r="E86" s="18"/>
      <c r="F86" s="24" t="str">
        <f t="shared" si="3"/>
        <v/>
      </c>
    </row>
    <row r="87" spans="1:6" x14ac:dyDescent="0.2">
      <c r="A87" s="44"/>
      <c r="B87" s="24"/>
      <c r="C87" s="17" t="s">
        <v>226</v>
      </c>
      <c r="D87" s="59">
        <f>SUM(D66:D86)</f>
        <v>104.19999999999997</v>
      </c>
      <c r="E87" s="59">
        <f>SUM(E66:E86)</f>
        <v>0</v>
      </c>
      <c r="F87" s="24"/>
    </row>
    <row r="88" spans="1:6" x14ac:dyDescent="0.2">
      <c r="A88" s="44"/>
      <c r="B88" s="24"/>
      <c r="C88" s="64" t="s">
        <v>244</v>
      </c>
      <c r="D88" s="65"/>
      <c r="E88" s="66"/>
      <c r="F88" s="57">
        <f>COUNTIF(F66:F87,"Y")</f>
        <v>0</v>
      </c>
    </row>
    <row r="89" spans="1:6" ht="27" customHeight="1" x14ac:dyDescent="0.35">
      <c r="A89" s="9" t="s">
        <v>0</v>
      </c>
      <c r="B89" s="74" t="s">
        <v>237</v>
      </c>
      <c r="C89" s="72"/>
      <c r="D89" s="72"/>
      <c r="E89" s="72"/>
      <c r="F89" s="73"/>
    </row>
    <row r="90" spans="1:6" x14ac:dyDescent="0.2">
      <c r="A90" s="24">
        <v>70</v>
      </c>
      <c r="B90" s="24">
        <v>76</v>
      </c>
      <c r="C90" s="17" t="s">
        <v>86</v>
      </c>
      <c r="D90" s="20">
        <v>1.8</v>
      </c>
      <c r="E90" s="18"/>
      <c r="F90" s="24" t="str">
        <f t="shared" ref="F90:F104" si="4">IF(E90=D90,"Y","")</f>
        <v/>
      </c>
    </row>
    <row r="91" spans="1:6" x14ac:dyDescent="0.2">
      <c r="A91" s="24">
        <v>201</v>
      </c>
      <c r="B91" s="24">
        <v>77</v>
      </c>
      <c r="C91" s="17" t="s">
        <v>192</v>
      </c>
      <c r="D91" s="20">
        <v>2.7</v>
      </c>
      <c r="E91" s="18"/>
      <c r="F91" s="24" t="str">
        <f t="shared" si="4"/>
        <v/>
      </c>
    </row>
    <row r="92" spans="1:6" x14ac:dyDescent="0.2">
      <c r="A92" s="24">
        <v>219</v>
      </c>
      <c r="B92" s="24">
        <v>78</v>
      </c>
      <c r="C92" s="23" t="s">
        <v>193</v>
      </c>
      <c r="D92" s="20">
        <v>1.8</v>
      </c>
      <c r="E92" s="18"/>
      <c r="F92" s="24" t="str">
        <f t="shared" si="4"/>
        <v/>
      </c>
    </row>
    <row r="93" spans="1:6" x14ac:dyDescent="0.2">
      <c r="A93" s="24">
        <v>71</v>
      </c>
      <c r="B93" s="24">
        <v>79</v>
      </c>
      <c r="C93" s="17" t="s">
        <v>82</v>
      </c>
      <c r="D93" s="20">
        <v>4.2</v>
      </c>
      <c r="E93" s="18"/>
      <c r="F93" s="24" t="str">
        <f t="shared" si="4"/>
        <v/>
      </c>
    </row>
    <row r="94" spans="1:6" x14ac:dyDescent="0.2">
      <c r="A94" s="24">
        <v>72</v>
      </c>
      <c r="B94" s="24">
        <v>80</v>
      </c>
      <c r="C94" s="17" t="s">
        <v>83</v>
      </c>
      <c r="D94" s="20">
        <v>6.2</v>
      </c>
      <c r="E94" s="18"/>
      <c r="F94" s="24" t="str">
        <f t="shared" si="4"/>
        <v/>
      </c>
    </row>
    <row r="95" spans="1:6" x14ac:dyDescent="0.2">
      <c r="A95" s="24">
        <v>205</v>
      </c>
      <c r="B95" s="24">
        <v>81</v>
      </c>
      <c r="C95" s="17" t="s">
        <v>199</v>
      </c>
      <c r="D95" s="20">
        <v>8.6</v>
      </c>
      <c r="E95" s="18"/>
      <c r="F95" s="24" t="str">
        <f t="shared" si="4"/>
        <v/>
      </c>
    </row>
    <row r="96" spans="1:6" x14ac:dyDescent="0.2">
      <c r="A96" s="24">
        <v>73</v>
      </c>
      <c r="B96" s="24">
        <v>82</v>
      </c>
      <c r="C96" s="17" t="s">
        <v>90</v>
      </c>
      <c r="D96" s="20">
        <v>7</v>
      </c>
      <c r="E96" s="18"/>
      <c r="F96" s="24" t="str">
        <f t="shared" si="4"/>
        <v/>
      </c>
    </row>
    <row r="97" spans="1:6" x14ac:dyDescent="0.2">
      <c r="A97" s="24">
        <v>74</v>
      </c>
      <c r="B97" s="24">
        <v>83</v>
      </c>
      <c r="C97" s="17" t="s">
        <v>84</v>
      </c>
      <c r="D97" s="20">
        <v>6.3</v>
      </c>
      <c r="E97" s="18"/>
      <c r="F97" s="24" t="str">
        <f t="shared" si="4"/>
        <v/>
      </c>
    </row>
    <row r="98" spans="1:6" x14ac:dyDescent="0.2">
      <c r="A98" s="24">
        <v>75</v>
      </c>
      <c r="B98" s="24">
        <v>84</v>
      </c>
      <c r="C98" s="17" t="s">
        <v>88</v>
      </c>
      <c r="D98" s="20">
        <v>2.5</v>
      </c>
      <c r="E98" s="18"/>
      <c r="F98" s="24" t="str">
        <f t="shared" si="4"/>
        <v/>
      </c>
    </row>
    <row r="99" spans="1:6" x14ac:dyDescent="0.2">
      <c r="A99" s="24">
        <v>76</v>
      </c>
      <c r="B99" s="24">
        <v>85</v>
      </c>
      <c r="C99" s="17" t="s">
        <v>89</v>
      </c>
      <c r="D99" s="20">
        <v>7.3</v>
      </c>
      <c r="E99" s="18"/>
      <c r="F99" s="24" t="str">
        <f t="shared" si="4"/>
        <v/>
      </c>
    </row>
    <row r="100" spans="1:6" x14ac:dyDescent="0.2">
      <c r="A100" s="24">
        <v>217</v>
      </c>
      <c r="B100" s="24">
        <v>86</v>
      </c>
      <c r="C100" s="17" t="s">
        <v>4</v>
      </c>
      <c r="D100" s="20">
        <v>2.1</v>
      </c>
      <c r="E100" s="18"/>
      <c r="F100" s="24" t="str">
        <f t="shared" si="4"/>
        <v/>
      </c>
    </row>
    <row r="101" spans="1:6" x14ac:dyDescent="0.2">
      <c r="A101" s="24">
        <v>77</v>
      </c>
      <c r="B101" s="24">
        <v>87</v>
      </c>
      <c r="C101" s="17" t="s">
        <v>81</v>
      </c>
      <c r="D101" s="20">
        <v>0.1</v>
      </c>
      <c r="E101" s="18"/>
      <c r="F101" s="24" t="str">
        <f t="shared" si="4"/>
        <v/>
      </c>
    </row>
    <row r="102" spans="1:6" x14ac:dyDescent="0.2">
      <c r="A102" s="26">
        <v>78</v>
      </c>
      <c r="B102" s="24">
        <v>88</v>
      </c>
      <c r="C102" s="41" t="s">
        <v>87</v>
      </c>
      <c r="D102" s="42">
        <v>0.5</v>
      </c>
      <c r="E102" s="18"/>
      <c r="F102" s="24" t="str">
        <f t="shared" si="4"/>
        <v/>
      </c>
    </row>
    <row r="103" spans="1:6" x14ac:dyDescent="0.2">
      <c r="A103" s="24">
        <v>79</v>
      </c>
      <c r="B103" s="24">
        <v>89</v>
      </c>
      <c r="C103" s="17" t="s">
        <v>85</v>
      </c>
      <c r="D103" s="20">
        <v>2</v>
      </c>
      <c r="E103" s="18"/>
      <c r="F103" s="24" t="str">
        <f t="shared" si="4"/>
        <v/>
      </c>
    </row>
    <row r="104" spans="1:6" x14ac:dyDescent="0.2">
      <c r="A104" s="24">
        <v>203</v>
      </c>
      <c r="B104" s="24">
        <v>90</v>
      </c>
      <c r="C104" s="17" t="s">
        <v>198</v>
      </c>
      <c r="D104" s="20">
        <v>2.6</v>
      </c>
      <c r="E104" s="18"/>
      <c r="F104" s="24" t="str">
        <f t="shared" si="4"/>
        <v/>
      </c>
    </row>
    <row r="105" spans="1:6" x14ac:dyDescent="0.2">
      <c r="A105" s="47"/>
      <c r="B105" s="24"/>
      <c r="C105" s="17" t="s">
        <v>226</v>
      </c>
      <c r="D105" s="59">
        <f>SUM(D90:D104)</f>
        <v>55.699999999999996</v>
      </c>
      <c r="E105" s="58">
        <f>SUM(E90:E104)</f>
        <v>0</v>
      </c>
      <c r="F105" s="24"/>
    </row>
    <row r="106" spans="1:6" x14ac:dyDescent="0.2">
      <c r="A106" s="47"/>
      <c r="B106" s="24"/>
      <c r="C106" s="64" t="s">
        <v>244</v>
      </c>
      <c r="D106" s="65"/>
      <c r="E106" s="66"/>
      <c r="F106" s="60">
        <f>COUNTIF(F90:F104,"Y")</f>
        <v>0</v>
      </c>
    </row>
    <row r="107" spans="1:6" ht="27" customHeight="1" x14ac:dyDescent="0.35">
      <c r="A107" s="8" t="s">
        <v>200</v>
      </c>
      <c r="B107" s="71" t="s">
        <v>238</v>
      </c>
      <c r="C107" s="72"/>
      <c r="D107" s="72"/>
      <c r="E107" s="72"/>
      <c r="F107" s="73"/>
    </row>
    <row r="108" spans="1:6" x14ac:dyDescent="0.2">
      <c r="A108" s="24">
        <v>80</v>
      </c>
      <c r="B108" s="24">
        <v>91</v>
      </c>
      <c r="C108" s="23" t="s">
        <v>93</v>
      </c>
      <c r="D108" s="25">
        <v>14.9</v>
      </c>
      <c r="E108" s="18"/>
      <c r="F108" s="24" t="str">
        <f t="shared" ref="F108:F115" si="5">IF(E108=D108,"Y","")</f>
        <v/>
      </c>
    </row>
    <row r="109" spans="1:6" x14ac:dyDescent="0.2">
      <c r="A109" s="24">
        <v>81</v>
      </c>
      <c r="B109" s="24">
        <v>92</v>
      </c>
      <c r="C109" s="23" t="s">
        <v>97</v>
      </c>
      <c r="D109" s="25">
        <v>1.5</v>
      </c>
      <c r="E109" s="18"/>
      <c r="F109" s="24" t="str">
        <f t="shared" si="5"/>
        <v/>
      </c>
    </row>
    <row r="110" spans="1:6" x14ac:dyDescent="0.2">
      <c r="A110" s="24">
        <v>82</v>
      </c>
      <c r="B110" s="24">
        <v>93</v>
      </c>
      <c r="C110" s="23" t="s">
        <v>96</v>
      </c>
      <c r="D110" s="25">
        <v>2</v>
      </c>
      <c r="E110" s="18"/>
      <c r="F110" s="24" t="str">
        <f t="shared" si="5"/>
        <v/>
      </c>
    </row>
    <row r="111" spans="1:6" x14ac:dyDescent="0.2">
      <c r="A111" s="24">
        <v>83</v>
      </c>
      <c r="B111" s="24">
        <v>94</v>
      </c>
      <c r="C111" s="23" t="s">
        <v>94</v>
      </c>
      <c r="D111" s="25">
        <v>2</v>
      </c>
      <c r="E111" s="18"/>
      <c r="F111" s="24" t="str">
        <f t="shared" si="5"/>
        <v/>
      </c>
    </row>
    <row r="112" spans="1:6" x14ac:dyDescent="0.2">
      <c r="A112" s="24">
        <v>84</v>
      </c>
      <c r="B112" s="24">
        <v>95</v>
      </c>
      <c r="C112" s="23" t="s">
        <v>98</v>
      </c>
      <c r="D112" s="25">
        <v>9.1</v>
      </c>
      <c r="E112" s="18"/>
      <c r="F112" s="24" t="str">
        <f t="shared" si="5"/>
        <v/>
      </c>
    </row>
    <row r="113" spans="1:6" x14ac:dyDescent="0.2">
      <c r="A113" s="24">
        <v>85</v>
      </c>
      <c r="B113" s="24">
        <v>96</v>
      </c>
      <c r="C113" s="23" t="s">
        <v>91</v>
      </c>
      <c r="D113" s="25">
        <v>0.9</v>
      </c>
      <c r="E113" s="18"/>
      <c r="F113" s="24" t="str">
        <f t="shared" si="5"/>
        <v/>
      </c>
    </row>
    <row r="114" spans="1:6" x14ac:dyDescent="0.2">
      <c r="A114" s="24">
        <v>86</v>
      </c>
      <c r="B114" s="24">
        <v>97</v>
      </c>
      <c r="C114" s="17" t="s">
        <v>92</v>
      </c>
      <c r="D114" s="25">
        <v>8.8000000000000007</v>
      </c>
      <c r="E114" s="18"/>
      <c r="F114" s="24" t="str">
        <f t="shared" si="5"/>
        <v/>
      </c>
    </row>
    <row r="115" spans="1:6" x14ac:dyDescent="0.2">
      <c r="A115" s="24">
        <v>87</v>
      </c>
      <c r="B115" s="24">
        <v>98</v>
      </c>
      <c r="C115" s="23" t="s">
        <v>95</v>
      </c>
      <c r="D115" s="25">
        <v>2.8</v>
      </c>
      <c r="E115" s="18"/>
      <c r="F115" s="24" t="str">
        <f t="shared" si="5"/>
        <v/>
      </c>
    </row>
    <row r="116" spans="1:6" x14ac:dyDescent="0.2">
      <c r="A116" s="44"/>
      <c r="B116" s="24"/>
      <c r="C116" s="23" t="s">
        <v>226</v>
      </c>
      <c r="D116" s="58">
        <f>SUM(D108:D115)</f>
        <v>42</v>
      </c>
      <c r="E116" s="58">
        <f>SUM(E108:E115)</f>
        <v>0</v>
      </c>
      <c r="F116" s="24"/>
    </row>
    <row r="117" spans="1:6" x14ac:dyDescent="0.2">
      <c r="A117" s="44"/>
      <c r="B117" s="24"/>
      <c r="C117" s="64" t="s">
        <v>244</v>
      </c>
      <c r="D117" s="65"/>
      <c r="E117" s="66"/>
      <c r="F117" s="60">
        <f>COUNTIF(F108:F115,"Y")</f>
        <v>0</v>
      </c>
    </row>
    <row r="118" spans="1:6" ht="27" customHeight="1" x14ac:dyDescent="0.35">
      <c r="A118" s="7" t="s">
        <v>212</v>
      </c>
      <c r="B118" s="74" t="s">
        <v>212</v>
      </c>
      <c r="C118" s="72"/>
      <c r="D118" s="72"/>
      <c r="E118" s="72"/>
      <c r="F118" s="73"/>
    </row>
    <row r="119" spans="1:6" x14ac:dyDescent="0.2">
      <c r="A119" s="24">
        <v>88</v>
      </c>
      <c r="B119" s="24">
        <v>99</v>
      </c>
      <c r="C119" s="23" t="s">
        <v>106</v>
      </c>
      <c r="D119" s="25">
        <v>0.8</v>
      </c>
      <c r="E119" s="18"/>
      <c r="F119" s="24" t="str">
        <f t="shared" ref="F119:F126" si="6">IF(E119=D119,"Y","")</f>
        <v/>
      </c>
    </row>
    <row r="120" spans="1:6" x14ac:dyDescent="0.2">
      <c r="A120" s="24">
        <v>89</v>
      </c>
      <c r="B120" s="24">
        <v>100</v>
      </c>
      <c r="C120" s="23" t="s">
        <v>101</v>
      </c>
      <c r="D120" s="25">
        <v>0.3</v>
      </c>
      <c r="E120" s="18"/>
      <c r="F120" s="24" t="str">
        <f t="shared" si="6"/>
        <v/>
      </c>
    </row>
    <row r="121" spans="1:6" x14ac:dyDescent="0.2">
      <c r="A121" s="24">
        <v>90</v>
      </c>
      <c r="B121" s="24">
        <v>101</v>
      </c>
      <c r="C121" s="23" t="s">
        <v>105</v>
      </c>
      <c r="D121" s="25">
        <v>1.5</v>
      </c>
      <c r="E121" s="18"/>
      <c r="F121" s="24" t="str">
        <f t="shared" si="6"/>
        <v/>
      </c>
    </row>
    <row r="122" spans="1:6" x14ac:dyDescent="0.2">
      <c r="A122" s="24">
        <v>91</v>
      </c>
      <c r="B122" s="24">
        <v>102</v>
      </c>
      <c r="C122" s="23" t="s">
        <v>99</v>
      </c>
      <c r="D122" s="25">
        <v>22.2</v>
      </c>
      <c r="E122" s="18"/>
      <c r="F122" s="24" t="str">
        <f t="shared" si="6"/>
        <v/>
      </c>
    </row>
    <row r="123" spans="1:6" x14ac:dyDescent="0.2">
      <c r="A123" s="24">
        <v>92</v>
      </c>
      <c r="B123" s="24">
        <v>103</v>
      </c>
      <c r="C123" s="23" t="s">
        <v>103</v>
      </c>
      <c r="D123" s="25">
        <v>6.4</v>
      </c>
      <c r="E123" s="18"/>
      <c r="F123" s="24" t="str">
        <f t="shared" si="6"/>
        <v/>
      </c>
    </row>
    <row r="124" spans="1:6" x14ac:dyDescent="0.2">
      <c r="A124" s="24">
        <v>93</v>
      </c>
      <c r="B124" s="24">
        <v>104</v>
      </c>
      <c r="C124" s="23" t="s">
        <v>102</v>
      </c>
      <c r="D124" s="25">
        <v>1.4</v>
      </c>
      <c r="E124" s="18"/>
      <c r="F124" s="24" t="str">
        <f t="shared" si="6"/>
        <v/>
      </c>
    </row>
    <row r="125" spans="1:6" x14ac:dyDescent="0.2">
      <c r="A125" s="26">
        <v>94</v>
      </c>
      <c r="B125" s="24">
        <v>105</v>
      </c>
      <c r="C125" s="27" t="s">
        <v>100</v>
      </c>
      <c r="D125" s="46">
        <v>1</v>
      </c>
      <c r="E125" s="18"/>
      <c r="F125" s="24" t="str">
        <f t="shared" si="6"/>
        <v/>
      </c>
    </row>
    <row r="126" spans="1:6" x14ac:dyDescent="0.2">
      <c r="A126" s="24">
        <v>95</v>
      </c>
      <c r="B126" s="24">
        <v>106</v>
      </c>
      <c r="C126" s="23" t="s">
        <v>104</v>
      </c>
      <c r="D126" s="25">
        <v>7.2</v>
      </c>
      <c r="E126" s="18"/>
      <c r="F126" s="24" t="str">
        <f t="shared" si="6"/>
        <v/>
      </c>
    </row>
    <row r="127" spans="1:6" x14ac:dyDescent="0.2">
      <c r="A127" s="44"/>
      <c r="B127" s="24"/>
      <c r="C127" s="23" t="s">
        <v>226</v>
      </c>
      <c r="D127" s="58">
        <f>SUM(D119:D126)</f>
        <v>40.800000000000004</v>
      </c>
      <c r="E127" s="58">
        <f>SUM(E119:E126)</f>
        <v>0</v>
      </c>
      <c r="F127" s="24"/>
    </row>
    <row r="128" spans="1:6" x14ac:dyDescent="0.2">
      <c r="A128" s="44"/>
      <c r="B128" s="24"/>
      <c r="C128" s="64" t="s">
        <v>244</v>
      </c>
      <c r="D128" s="65"/>
      <c r="E128" s="66"/>
      <c r="F128" s="60">
        <f>COUNTIF(F119:F126,"Y")</f>
        <v>0</v>
      </c>
    </row>
    <row r="129" spans="1:8" s="48" customFormat="1" ht="27" customHeight="1" x14ac:dyDescent="0.35">
      <c r="A129" s="7" t="s">
        <v>213</v>
      </c>
      <c r="B129" s="71" t="s">
        <v>213</v>
      </c>
      <c r="C129" s="72"/>
      <c r="D129" s="72"/>
      <c r="E129" s="72"/>
      <c r="F129" s="73"/>
      <c r="G129" s="35"/>
      <c r="H129" s="35"/>
    </row>
    <row r="130" spans="1:8" x14ac:dyDescent="0.2">
      <c r="A130" s="24">
        <v>96</v>
      </c>
      <c r="B130" s="24">
        <v>107</v>
      </c>
      <c r="C130" s="23" t="s">
        <v>109</v>
      </c>
      <c r="D130" s="25">
        <v>3.4</v>
      </c>
      <c r="E130" s="18"/>
      <c r="F130" s="24" t="str">
        <f t="shared" ref="F130:F141" si="7">IF(E130=D130,"Y","")</f>
        <v/>
      </c>
    </row>
    <row r="131" spans="1:8" x14ac:dyDescent="0.2">
      <c r="A131" s="24">
        <v>97</v>
      </c>
      <c r="B131" s="24">
        <v>108</v>
      </c>
      <c r="C131" s="23" t="s">
        <v>114</v>
      </c>
      <c r="D131" s="25">
        <v>2.8</v>
      </c>
      <c r="E131" s="18"/>
      <c r="F131" s="24" t="str">
        <f t="shared" si="7"/>
        <v/>
      </c>
    </row>
    <row r="132" spans="1:8" x14ac:dyDescent="0.2">
      <c r="A132" s="24">
        <v>98</v>
      </c>
      <c r="B132" s="24">
        <v>109</v>
      </c>
      <c r="C132" s="23" t="s">
        <v>115</v>
      </c>
      <c r="D132" s="25">
        <v>4.3</v>
      </c>
      <c r="E132" s="18"/>
      <c r="F132" s="24" t="str">
        <f t="shared" si="7"/>
        <v/>
      </c>
    </row>
    <row r="133" spans="1:8" x14ac:dyDescent="0.2">
      <c r="A133" s="24">
        <v>99</v>
      </c>
      <c r="B133" s="24">
        <v>110</v>
      </c>
      <c r="C133" s="23" t="s">
        <v>112</v>
      </c>
      <c r="D133" s="25">
        <v>3</v>
      </c>
      <c r="E133" s="18"/>
      <c r="F133" s="24" t="str">
        <f t="shared" si="7"/>
        <v/>
      </c>
    </row>
    <row r="134" spans="1:8" x14ac:dyDescent="0.2">
      <c r="A134" s="24">
        <v>100</v>
      </c>
      <c r="B134" s="24">
        <v>111</v>
      </c>
      <c r="C134" s="23" t="s">
        <v>113</v>
      </c>
      <c r="D134" s="25">
        <v>2.8</v>
      </c>
      <c r="E134" s="18"/>
      <c r="F134" s="24" t="str">
        <f t="shared" si="7"/>
        <v/>
      </c>
    </row>
    <row r="135" spans="1:8" x14ac:dyDescent="0.2">
      <c r="A135" s="24">
        <v>101</v>
      </c>
      <c r="B135" s="24">
        <v>112</v>
      </c>
      <c r="C135" s="23" t="s">
        <v>111</v>
      </c>
      <c r="D135" s="25">
        <v>3.6</v>
      </c>
      <c r="E135" s="18"/>
      <c r="F135" s="24" t="str">
        <f t="shared" si="7"/>
        <v/>
      </c>
    </row>
    <row r="136" spans="1:8" ht="28.5" x14ac:dyDescent="0.2">
      <c r="A136" s="24">
        <v>209</v>
      </c>
      <c r="B136" s="24">
        <v>113</v>
      </c>
      <c r="C136" s="23" t="s">
        <v>204</v>
      </c>
      <c r="D136" s="25">
        <v>0.5</v>
      </c>
      <c r="E136" s="18"/>
      <c r="F136" s="24" t="str">
        <f t="shared" si="7"/>
        <v/>
      </c>
    </row>
    <row r="137" spans="1:8" x14ac:dyDescent="0.2">
      <c r="A137" s="24">
        <v>220</v>
      </c>
      <c r="B137" s="24">
        <v>114</v>
      </c>
      <c r="C137" s="23" t="s">
        <v>210</v>
      </c>
      <c r="D137" s="25">
        <v>1.7</v>
      </c>
      <c r="E137" s="18"/>
      <c r="F137" s="24" t="str">
        <f t="shared" si="7"/>
        <v/>
      </c>
    </row>
    <row r="138" spans="1:8" x14ac:dyDescent="0.2">
      <c r="A138" s="24">
        <v>102</v>
      </c>
      <c r="B138" s="24">
        <v>115</v>
      </c>
      <c r="C138" s="23" t="s">
        <v>110</v>
      </c>
      <c r="D138" s="25">
        <v>5.5</v>
      </c>
      <c r="E138" s="18"/>
      <c r="F138" s="24" t="str">
        <f t="shared" si="7"/>
        <v/>
      </c>
    </row>
    <row r="139" spans="1:8" x14ac:dyDescent="0.2">
      <c r="A139" s="24">
        <v>103</v>
      </c>
      <c r="B139" s="24">
        <v>116</v>
      </c>
      <c r="C139" s="23" t="s">
        <v>108</v>
      </c>
      <c r="D139" s="25">
        <v>2.2999999999999998</v>
      </c>
      <c r="E139" s="18"/>
      <c r="F139" s="24" t="str">
        <f t="shared" si="7"/>
        <v/>
      </c>
    </row>
    <row r="140" spans="1:8" x14ac:dyDescent="0.2">
      <c r="A140" s="24">
        <v>104</v>
      </c>
      <c r="B140" s="24">
        <v>117</v>
      </c>
      <c r="C140" s="23" t="s">
        <v>107</v>
      </c>
      <c r="D140" s="25">
        <v>2.2999999999999998</v>
      </c>
      <c r="E140" s="18"/>
      <c r="F140" s="24" t="str">
        <f t="shared" si="7"/>
        <v/>
      </c>
    </row>
    <row r="141" spans="1:8" x14ac:dyDescent="0.2">
      <c r="A141" s="24">
        <v>210</v>
      </c>
      <c r="B141" s="24">
        <v>118</v>
      </c>
      <c r="C141" s="23" t="s">
        <v>2</v>
      </c>
      <c r="D141" s="25">
        <v>0.3</v>
      </c>
      <c r="E141" s="18"/>
      <c r="F141" s="24" t="str">
        <f t="shared" si="7"/>
        <v/>
      </c>
    </row>
    <row r="142" spans="1:8" x14ac:dyDescent="0.2">
      <c r="A142" s="44"/>
      <c r="B142" s="24"/>
      <c r="C142" s="23" t="s">
        <v>226</v>
      </c>
      <c r="D142" s="58">
        <f>SUM(D130:D141)</f>
        <v>32.5</v>
      </c>
      <c r="E142" s="58">
        <f>SUM(E130:E141)</f>
        <v>0</v>
      </c>
      <c r="F142" s="24"/>
    </row>
    <row r="143" spans="1:8" x14ac:dyDescent="0.2">
      <c r="A143" s="44"/>
      <c r="B143" s="24"/>
      <c r="C143" s="64" t="s">
        <v>244</v>
      </c>
      <c r="D143" s="65"/>
      <c r="E143" s="66"/>
      <c r="F143" s="60">
        <f>COUNTIF(F130:F141,"Y")</f>
        <v>0</v>
      </c>
    </row>
    <row r="144" spans="1:8" ht="27" customHeight="1" x14ac:dyDescent="0.35">
      <c r="A144" s="7" t="s">
        <v>214</v>
      </c>
      <c r="B144" s="68" t="s">
        <v>214</v>
      </c>
      <c r="C144" s="69"/>
      <c r="D144" s="69"/>
      <c r="E144" s="69"/>
      <c r="F144" s="70"/>
    </row>
    <row r="145" spans="1:6" x14ac:dyDescent="0.2">
      <c r="A145" s="24">
        <v>105</v>
      </c>
      <c r="B145" s="24">
        <v>119</v>
      </c>
      <c r="C145" s="23" t="s">
        <v>116</v>
      </c>
      <c r="D145" s="25">
        <v>1.3</v>
      </c>
      <c r="E145" s="18"/>
      <c r="F145" s="24" t="str">
        <f t="shared" ref="F145:F164" si="8">IF(E145=D145,"Y","")</f>
        <v/>
      </c>
    </row>
    <row r="146" spans="1:6" x14ac:dyDescent="0.2">
      <c r="A146" s="24">
        <v>207</v>
      </c>
      <c r="B146" s="24">
        <v>120</v>
      </c>
      <c r="C146" s="23" t="s">
        <v>202</v>
      </c>
      <c r="D146" s="25">
        <v>4.3</v>
      </c>
      <c r="E146" s="18"/>
      <c r="F146" s="24" t="str">
        <f t="shared" si="8"/>
        <v/>
      </c>
    </row>
    <row r="147" spans="1:6" x14ac:dyDescent="0.2">
      <c r="A147" s="24">
        <v>212</v>
      </c>
      <c r="B147" s="24">
        <v>121</v>
      </c>
      <c r="C147" s="23" t="s">
        <v>206</v>
      </c>
      <c r="D147" s="25">
        <v>1.2</v>
      </c>
      <c r="E147" s="18"/>
      <c r="F147" s="24" t="str">
        <f t="shared" si="8"/>
        <v/>
      </c>
    </row>
    <row r="148" spans="1:6" x14ac:dyDescent="0.2">
      <c r="A148" s="24">
        <v>106</v>
      </c>
      <c r="B148" s="24">
        <v>122</v>
      </c>
      <c r="C148" s="23" t="s">
        <v>120</v>
      </c>
      <c r="D148" s="25">
        <v>3.1</v>
      </c>
      <c r="E148" s="18"/>
      <c r="F148" s="24" t="str">
        <f t="shared" si="8"/>
        <v/>
      </c>
    </row>
    <row r="149" spans="1:6" x14ac:dyDescent="0.2">
      <c r="A149" s="26">
        <v>107</v>
      </c>
      <c r="B149" s="24">
        <v>123</v>
      </c>
      <c r="C149" s="27" t="s">
        <v>124</v>
      </c>
      <c r="D149" s="46">
        <v>1.9</v>
      </c>
      <c r="E149" s="18"/>
      <c r="F149" s="24" t="str">
        <f t="shared" si="8"/>
        <v/>
      </c>
    </row>
    <row r="150" spans="1:6" x14ac:dyDescent="0.2">
      <c r="A150" s="24">
        <v>108</v>
      </c>
      <c r="B150" s="24">
        <v>124</v>
      </c>
      <c r="C150" s="23" t="s">
        <v>123</v>
      </c>
      <c r="D150" s="25">
        <v>4.8</v>
      </c>
      <c r="E150" s="18"/>
      <c r="F150" s="24" t="str">
        <f t="shared" si="8"/>
        <v/>
      </c>
    </row>
    <row r="151" spans="1:6" x14ac:dyDescent="0.2">
      <c r="A151" s="24">
        <v>109</v>
      </c>
      <c r="B151" s="24">
        <v>125</v>
      </c>
      <c r="C151" s="23" t="s">
        <v>125</v>
      </c>
      <c r="D151" s="25">
        <v>15.6</v>
      </c>
      <c r="E151" s="18"/>
      <c r="F151" s="24" t="str">
        <f t="shared" si="8"/>
        <v/>
      </c>
    </row>
    <row r="152" spans="1:6" x14ac:dyDescent="0.2">
      <c r="A152" s="24">
        <v>110</v>
      </c>
      <c r="B152" s="24">
        <v>126</v>
      </c>
      <c r="C152" s="23" t="s">
        <v>130</v>
      </c>
      <c r="D152" s="25">
        <v>3.4</v>
      </c>
      <c r="E152" s="18"/>
      <c r="F152" s="24" t="str">
        <f t="shared" si="8"/>
        <v/>
      </c>
    </row>
    <row r="153" spans="1:6" x14ac:dyDescent="0.2">
      <c r="A153" s="24">
        <v>211</v>
      </c>
      <c r="B153" s="24">
        <v>127</v>
      </c>
      <c r="C153" s="23" t="s">
        <v>205</v>
      </c>
      <c r="D153" s="25">
        <v>2.6</v>
      </c>
      <c r="E153" s="18"/>
      <c r="F153" s="24" t="str">
        <f t="shared" si="8"/>
        <v/>
      </c>
    </row>
    <row r="154" spans="1:6" x14ac:dyDescent="0.2">
      <c r="A154" s="24">
        <v>111</v>
      </c>
      <c r="B154" s="24">
        <v>128</v>
      </c>
      <c r="C154" s="23" t="s">
        <v>126</v>
      </c>
      <c r="D154" s="25">
        <v>1</v>
      </c>
      <c r="E154" s="18"/>
      <c r="F154" s="24" t="str">
        <f t="shared" si="8"/>
        <v/>
      </c>
    </row>
    <row r="155" spans="1:6" x14ac:dyDescent="0.2">
      <c r="A155" s="24">
        <v>112</v>
      </c>
      <c r="B155" s="24">
        <v>129</v>
      </c>
      <c r="C155" s="23" t="s">
        <v>118</v>
      </c>
      <c r="D155" s="25">
        <v>7</v>
      </c>
      <c r="E155" s="18"/>
      <c r="F155" s="24" t="str">
        <f t="shared" si="8"/>
        <v/>
      </c>
    </row>
    <row r="156" spans="1:6" x14ac:dyDescent="0.2">
      <c r="A156" s="24">
        <v>113</v>
      </c>
      <c r="B156" s="24">
        <v>130</v>
      </c>
      <c r="C156" s="23" t="s">
        <v>129</v>
      </c>
      <c r="D156" s="25">
        <v>3.5</v>
      </c>
      <c r="E156" s="18"/>
      <c r="F156" s="24" t="str">
        <f t="shared" si="8"/>
        <v/>
      </c>
    </row>
    <row r="157" spans="1:6" x14ac:dyDescent="0.2">
      <c r="A157" s="24">
        <v>208</v>
      </c>
      <c r="B157" s="24">
        <v>131</v>
      </c>
      <c r="C157" s="23" t="s">
        <v>203</v>
      </c>
      <c r="D157" s="25">
        <v>2.5</v>
      </c>
      <c r="E157" s="18"/>
      <c r="F157" s="24" t="str">
        <f t="shared" si="8"/>
        <v/>
      </c>
    </row>
    <row r="158" spans="1:6" x14ac:dyDescent="0.2">
      <c r="A158" s="24">
        <v>114</v>
      </c>
      <c r="B158" s="24">
        <v>132</v>
      </c>
      <c r="C158" s="23" t="s">
        <v>119</v>
      </c>
      <c r="D158" s="25">
        <v>5.6</v>
      </c>
      <c r="E158" s="18"/>
      <c r="F158" s="24" t="str">
        <f t="shared" si="8"/>
        <v/>
      </c>
    </row>
    <row r="159" spans="1:6" x14ac:dyDescent="0.2">
      <c r="A159" s="24">
        <v>115</v>
      </c>
      <c r="B159" s="24">
        <v>133</v>
      </c>
      <c r="C159" s="23" t="s">
        <v>128</v>
      </c>
      <c r="D159" s="25">
        <v>2.1</v>
      </c>
      <c r="E159" s="18"/>
      <c r="F159" s="24" t="str">
        <f t="shared" si="8"/>
        <v/>
      </c>
    </row>
    <row r="160" spans="1:6" x14ac:dyDescent="0.2">
      <c r="A160" s="24">
        <v>116</v>
      </c>
      <c r="B160" s="24">
        <v>134</v>
      </c>
      <c r="C160" s="23" t="s">
        <v>117</v>
      </c>
      <c r="D160" s="25">
        <v>2.2999999999999998</v>
      </c>
      <c r="E160" s="18"/>
      <c r="F160" s="24" t="str">
        <f t="shared" si="8"/>
        <v/>
      </c>
    </row>
    <row r="161" spans="1:6" x14ac:dyDescent="0.2">
      <c r="A161" s="24">
        <v>117</v>
      </c>
      <c r="B161" s="24">
        <v>135</v>
      </c>
      <c r="C161" s="23" t="s">
        <v>127</v>
      </c>
      <c r="D161" s="25">
        <v>9.6</v>
      </c>
      <c r="E161" s="18"/>
      <c r="F161" s="24" t="str">
        <f t="shared" si="8"/>
        <v/>
      </c>
    </row>
    <row r="162" spans="1:6" x14ac:dyDescent="0.2">
      <c r="A162" s="24">
        <v>118</v>
      </c>
      <c r="B162" s="24">
        <v>136</v>
      </c>
      <c r="C162" s="23" t="s">
        <v>122</v>
      </c>
      <c r="D162" s="25">
        <v>8.5</v>
      </c>
      <c r="E162" s="18"/>
      <c r="F162" s="24" t="str">
        <f t="shared" si="8"/>
        <v/>
      </c>
    </row>
    <row r="163" spans="1:6" x14ac:dyDescent="0.2">
      <c r="A163" s="24">
        <v>119</v>
      </c>
      <c r="B163" s="24">
        <v>137</v>
      </c>
      <c r="C163" s="23" t="s">
        <v>121</v>
      </c>
      <c r="D163" s="25">
        <v>6</v>
      </c>
      <c r="E163" s="18"/>
      <c r="F163" s="24" t="str">
        <f t="shared" si="8"/>
        <v/>
      </c>
    </row>
    <row r="164" spans="1:6" x14ac:dyDescent="0.2">
      <c r="A164" s="24">
        <v>229</v>
      </c>
      <c r="B164" s="24">
        <v>138</v>
      </c>
      <c r="C164" s="23" t="s">
        <v>9</v>
      </c>
      <c r="D164" s="25">
        <v>1.4</v>
      </c>
      <c r="E164" s="18"/>
      <c r="F164" s="24" t="str">
        <f t="shared" si="8"/>
        <v/>
      </c>
    </row>
    <row r="165" spans="1:6" x14ac:dyDescent="0.2">
      <c r="A165" s="44"/>
      <c r="B165" s="24"/>
      <c r="C165" s="23" t="s">
        <v>226</v>
      </c>
      <c r="D165" s="58">
        <f>SUM(D145:D164)</f>
        <v>87.7</v>
      </c>
      <c r="E165" s="58">
        <f>SUM(E144:E163)</f>
        <v>0</v>
      </c>
      <c r="F165" s="24"/>
    </row>
    <row r="166" spans="1:6" x14ac:dyDescent="0.2">
      <c r="A166" s="44"/>
      <c r="B166" s="24"/>
      <c r="C166" s="64" t="s">
        <v>244</v>
      </c>
      <c r="D166" s="65"/>
      <c r="E166" s="66"/>
      <c r="F166" s="60">
        <f>COUNTIF(F145:F164,"Y")</f>
        <v>0</v>
      </c>
    </row>
    <row r="167" spans="1:6" ht="27" customHeight="1" x14ac:dyDescent="0.35">
      <c r="A167" s="7" t="s">
        <v>3</v>
      </c>
      <c r="B167" s="75" t="s">
        <v>230</v>
      </c>
      <c r="C167" s="75"/>
      <c r="D167" s="75"/>
      <c r="E167" s="75"/>
      <c r="F167" s="21"/>
    </row>
    <row r="168" spans="1:6" x14ac:dyDescent="0.2">
      <c r="A168" s="24">
        <v>120</v>
      </c>
      <c r="B168" s="24">
        <v>139</v>
      </c>
      <c r="C168" s="23" t="s">
        <v>132</v>
      </c>
      <c r="D168" s="25">
        <v>0.8</v>
      </c>
      <c r="E168" s="18"/>
      <c r="F168" s="24" t="str">
        <f t="shared" ref="F168:F185" si="9">IF(E168=D168,"Y","")</f>
        <v/>
      </c>
    </row>
    <row r="169" spans="1:6" x14ac:dyDescent="0.2">
      <c r="A169" s="24">
        <v>121</v>
      </c>
      <c r="B169" s="24">
        <v>140</v>
      </c>
      <c r="C169" s="23" t="s">
        <v>137</v>
      </c>
      <c r="D169" s="25">
        <v>8.9</v>
      </c>
      <c r="E169" s="18"/>
      <c r="F169" s="24" t="str">
        <f t="shared" si="9"/>
        <v/>
      </c>
    </row>
    <row r="170" spans="1:6" x14ac:dyDescent="0.2">
      <c r="A170" s="26">
        <v>228</v>
      </c>
      <c r="B170" s="24">
        <v>141</v>
      </c>
      <c r="C170" s="27" t="s">
        <v>8</v>
      </c>
      <c r="D170" s="46">
        <v>0.8</v>
      </c>
      <c r="E170" s="18"/>
      <c r="F170" s="24" t="str">
        <f t="shared" si="9"/>
        <v/>
      </c>
    </row>
    <row r="171" spans="1:6" x14ac:dyDescent="0.2">
      <c r="A171" s="26">
        <v>122</v>
      </c>
      <c r="B171" s="24">
        <v>142</v>
      </c>
      <c r="C171" s="27" t="s">
        <v>141</v>
      </c>
      <c r="D171" s="46">
        <v>7.7</v>
      </c>
      <c r="E171" s="18"/>
      <c r="F171" s="24" t="str">
        <f t="shared" si="9"/>
        <v/>
      </c>
    </row>
    <row r="172" spans="1:6" x14ac:dyDescent="0.2">
      <c r="A172" s="26">
        <v>213</v>
      </c>
      <c r="B172" s="24">
        <v>143</v>
      </c>
      <c r="C172" s="27" t="s">
        <v>207</v>
      </c>
      <c r="D172" s="46">
        <v>1.9</v>
      </c>
      <c r="E172" s="18"/>
      <c r="F172" s="24" t="str">
        <f t="shared" si="9"/>
        <v/>
      </c>
    </row>
    <row r="173" spans="1:6" x14ac:dyDescent="0.2">
      <c r="A173" s="24">
        <v>123</v>
      </c>
      <c r="B173" s="24">
        <v>144</v>
      </c>
      <c r="C173" s="23" t="s">
        <v>133</v>
      </c>
      <c r="D173" s="25">
        <v>0.5</v>
      </c>
      <c r="E173" s="18"/>
      <c r="F173" s="24" t="str">
        <f t="shared" si="9"/>
        <v/>
      </c>
    </row>
    <row r="174" spans="1:6" x14ac:dyDescent="0.2">
      <c r="A174" s="24">
        <v>230</v>
      </c>
      <c r="B174" s="24">
        <v>145</v>
      </c>
      <c r="C174" s="23" t="s">
        <v>10</v>
      </c>
      <c r="D174" s="25">
        <v>2.7</v>
      </c>
      <c r="E174" s="18"/>
      <c r="F174" s="24" t="str">
        <f t="shared" si="9"/>
        <v/>
      </c>
    </row>
    <row r="175" spans="1:6" x14ac:dyDescent="0.2">
      <c r="A175" s="24">
        <v>124</v>
      </c>
      <c r="B175" s="24">
        <v>146</v>
      </c>
      <c r="C175" s="23" t="s">
        <v>135</v>
      </c>
      <c r="D175" s="25">
        <v>0.7</v>
      </c>
      <c r="E175" s="18"/>
      <c r="F175" s="24" t="str">
        <f t="shared" si="9"/>
        <v/>
      </c>
    </row>
    <row r="176" spans="1:6" x14ac:dyDescent="0.2">
      <c r="A176" s="24">
        <v>125</v>
      </c>
      <c r="B176" s="24">
        <v>147</v>
      </c>
      <c r="C176" s="23" t="s">
        <v>134</v>
      </c>
      <c r="D176" s="25">
        <v>3.5</v>
      </c>
      <c r="E176" s="18"/>
      <c r="F176" s="24" t="str">
        <f t="shared" si="9"/>
        <v/>
      </c>
    </row>
    <row r="177" spans="1:6" x14ac:dyDescent="0.2">
      <c r="A177" s="24">
        <v>126</v>
      </c>
      <c r="B177" s="24">
        <v>148</v>
      </c>
      <c r="C177" s="23" t="s">
        <v>131</v>
      </c>
      <c r="D177" s="25">
        <v>3.3</v>
      </c>
      <c r="E177" s="18"/>
      <c r="F177" s="24" t="str">
        <f t="shared" si="9"/>
        <v/>
      </c>
    </row>
    <row r="178" spans="1:6" x14ac:dyDescent="0.2">
      <c r="A178" s="24">
        <v>127</v>
      </c>
      <c r="B178" s="24">
        <v>149</v>
      </c>
      <c r="C178" s="23" t="s">
        <v>138</v>
      </c>
      <c r="D178" s="25">
        <v>0.2</v>
      </c>
      <c r="E178" s="18"/>
      <c r="F178" s="24" t="str">
        <f t="shared" si="9"/>
        <v/>
      </c>
    </row>
    <row r="179" spans="1:6" x14ac:dyDescent="0.2">
      <c r="A179" s="24">
        <v>128</v>
      </c>
      <c r="B179" s="24">
        <v>150</v>
      </c>
      <c r="C179" s="23" t="s">
        <v>143</v>
      </c>
      <c r="D179" s="25">
        <v>17</v>
      </c>
      <c r="E179" s="18"/>
      <c r="F179" s="24" t="str">
        <f t="shared" si="9"/>
        <v/>
      </c>
    </row>
    <row r="180" spans="1:6" ht="28.5" x14ac:dyDescent="0.2">
      <c r="A180" s="24">
        <v>215</v>
      </c>
      <c r="B180" s="24">
        <v>151</v>
      </c>
      <c r="C180" s="23" t="s">
        <v>209</v>
      </c>
      <c r="D180" s="25">
        <v>0.3</v>
      </c>
      <c r="E180" s="18"/>
      <c r="F180" s="24" t="str">
        <f t="shared" si="9"/>
        <v/>
      </c>
    </row>
    <row r="181" spans="1:6" x14ac:dyDescent="0.2">
      <c r="A181" s="24">
        <v>129</v>
      </c>
      <c r="B181" s="24">
        <v>152</v>
      </c>
      <c r="C181" s="23" t="s">
        <v>142</v>
      </c>
      <c r="D181" s="25">
        <v>4.2</v>
      </c>
      <c r="E181" s="18"/>
      <c r="F181" s="24" t="str">
        <f t="shared" si="9"/>
        <v/>
      </c>
    </row>
    <row r="182" spans="1:6" x14ac:dyDescent="0.2">
      <c r="A182" s="24">
        <v>130</v>
      </c>
      <c r="B182" s="24">
        <v>153</v>
      </c>
      <c r="C182" s="23" t="s">
        <v>139</v>
      </c>
      <c r="D182" s="25">
        <v>1</v>
      </c>
      <c r="E182" s="18"/>
      <c r="F182" s="24" t="str">
        <f t="shared" si="9"/>
        <v/>
      </c>
    </row>
    <row r="183" spans="1:6" x14ac:dyDescent="0.2">
      <c r="A183" s="24">
        <v>131</v>
      </c>
      <c r="B183" s="24">
        <v>154</v>
      </c>
      <c r="C183" s="23" t="s">
        <v>136</v>
      </c>
      <c r="D183" s="25">
        <v>1</v>
      </c>
      <c r="E183" s="18"/>
      <c r="F183" s="24" t="str">
        <f t="shared" si="9"/>
        <v/>
      </c>
    </row>
    <row r="184" spans="1:6" x14ac:dyDescent="0.2">
      <c r="A184" s="24">
        <v>214</v>
      </c>
      <c r="B184" s="24">
        <v>155</v>
      </c>
      <c r="C184" s="23" t="s">
        <v>208</v>
      </c>
      <c r="D184" s="25">
        <v>15</v>
      </c>
      <c r="E184" s="18"/>
      <c r="F184" s="24" t="str">
        <f t="shared" si="9"/>
        <v/>
      </c>
    </row>
    <row r="185" spans="1:6" x14ac:dyDescent="0.2">
      <c r="A185" s="24">
        <v>132</v>
      </c>
      <c r="B185" s="24">
        <v>156</v>
      </c>
      <c r="C185" s="23" t="s">
        <v>140</v>
      </c>
      <c r="D185" s="25">
        <v>2.4</v>
      </c>
      <c r="E185" s="18"/>
      <c r="F185" s="24" t="str">
        <f t="shared" si="9"/>
        <v/>
      </c>
    </row>
    <row r="186" spans="1:6" x14ac:dyDescent="0.2">
      <c r="A186" s="44"/>
      <c r="B186" s="24"/>
      <c r="C186" s="23" t="s">
        <v>226</v>
      </c>
      <c r="D186" s="58">
        <f>SUM(D168:D185)</f>
        <v>71.900000000000006</v>
      </c>
      <c r="E186" s="58">
        <f>SUM(E168:E185)</f>
        <v>0</v>
      </c>
      <c r="F186" s="24"/>
    </row>
    <row r="187" spans="1:6" x14ac:dyDescent="0.2">
      <c r="A187" s="44"/>
      <c r="B187" s="24"/>
      <c r="C187" s="64" t="s">
        <v>244</v>
      </c>
      <c r="D187" s="65"/>
      <c r="E187" s="66"/>
      <c r="F187" s="60">
        <f>COUNTIF(F168:F185,"Y")</f>
        <v>0</v>
      </c>
    </row>
    <row r="188" spans="1:6" ht="27" customHeight="1" x14ac:dyDescent="0.35">
      <c r="A188" s="7" t="s">
        <v>215</v>
      </c>
      <c r="B188" s="68" t="s">
        <v>215</v>
      </c>
      <c r="C188" s="69"/>
      <c r="D188" s="69"/>
      <c r="E188" s="69"/>
      <c r="F188" s="70"/>
    </row>
    <row r="189" spans="1:6" x14ac:dyDescent="0.2">
      <c r="A189" s="24">
        <v>133</v>
      </c>
      <c r="B189" s="24">
        <v>157</v>
      </c>
      <c r="C189" s="23" t="s">
        <v>149</v>
      </c>
      <c r="D189" s="24">
        <v>0.5</v>
      </c>
      <c r="E189" s="18"/>
      <c r="F189" s="24" t="str">
        <f t="shared" ref="F189:F203" si="10">IF(E189=D189,"Y","")</f>
        <v/>
      </c>
    </row>
    <row r="190" spans="1:6" ht="28.5" x14ac:dyDescent="0.2">
      <c r="A190" s="24">
        <v>236</v>
      </c>
      <c r="B190" s="24">
        <v>158</v>
      </c>
      <c r="C190" s="23" t="s">
        <v>211</v>
      </c>
      <c r="D190" s="24">
        <v>1.8</v>
      </c>
      <c r="E190" s="18"/>
      <c r="F190" s="24" t="str">
        <f t="shared" si="10"/>
        <v/>
      </c>
    </row>
    <row r="191" spans="1:6" x14ac:dyDescent="0.2">
      <c r="A191" s="24">
        <v>134</v>
      </c>
      <c r="B191" s="24">
        <v>159</v>
      </c>
      <c r="C191" s="23" t="s">
        <v>153</v>
      </c>
      <c r="D191" s="24">
        <v>4</v>
      </c>
      <c r="E191" s="18"/>
      <c r="F191" s="24" t="str">
        <f t="shared" si="10"/>
        <v/>
      </c>
    </row>
    <row r="192" spans="1:6" x14ac:dyDescent="0.2">
      <c r="A192" s="24">
        <v>135</v>
      </c>
      <c r="B192" s="24">
        <v>160</v>
      </c>
      <c r="C192" s="23" t="s">
        <v>154</v>
      </c>
      <c r="D192" s="24">
        <v>0.6</v>
      </c>
      <c r="E192" s="18"/>
      <c r="F192" s="24" t="str">
        <f t="shared" si="10"/>
        <v/>
      </c>
    </row>
    <row r="193" spans="1:8" x14ac:dyDescent="0.2">
      <c r="A193" s="24">
        <v>136</v>
      </c>
      <c r="B193" s="24">
        <v>161</v>
      </c>
      <c r="C193" s="23" t="s">
        <v>150</v>
      </c>
      <c r="D193" s="24">
        <v>0.6</v>
      </c>
      <c r="E193" s="18"/>
      <c r="F193" s="24" t="str">
        <f t="shared" si="10"/>
        <v/>
      </c>
    </row>
    <row r="194" spans="1:8" x14ac:dyDescent="0.2">
      <c r="A194" s="24">
        <v>223</v>
      </c>
      <c r="B194" s="24">
        <v>162</v>
      </c>
      <c r="C194" s="23" t="s">
        <v>6</v>
      </c>
      <c r="D194" s="24">
        <v>2.2999999999999998</v>
      </c>
      <c r="E194" s="18"/>
      <c r="F194" s="24" t="str">
        <f t="shared" si="10"/>
        <v/>
      </c>
    </row>
    <row r="195" spans="1:8" x14ac:dyDescent="0.2">
      <c r="A195" s="24">
        <v>227</v>
      </c>
      <c r="B195" s="24">
        <v>163</v>
      </c>
      <c r="C195" s="23" t="s">
        <v>7</v>
      </c>
      <c r="D195" s="24">
        <v>1.7</v>
      </c>
      <c r="E195" s="18"/>
      <c r="F195" s="24" t="str">
        <f t="shared" si="10"/>
        <v/>
      </c>
    </row>
    <row r="196" spans="1:8" s="51" customFormat="1" ht="28.5" x14ac:dyDescent="0.2">
      <c r="A196" s="28">
        <v>224</v>
      </c>
      <c r="B196" s="28">
        <v>164</v>
      </c>
      <c r="C196" s="23" t="s">
        <v>220</v>
      </c>
      <c r="D196" s="49">
        <v>1</v>
      </c>
      <c r="E196" s="18"/>
      <c r="F196" s="24" t="str">
        <f t="shared" si="10"/>
        <v/>
      </c>
      <c r="G196" s="50"/>
      <c r="H196" s="50"/>
    </row>
    <row r="197" spans="1:8" x14ac:dyDescent="0.2">
      <c r="A197" s="24">
        <v>137</v>
      </c>
      <c r="B197" s="24">
        <v>165</v>
      </c>
      <c r="C197" s="23" t="s">
        <v>144</v>
      </c>
      <c r="D197" s="24">
        <v>7.2</v>
      </c>
      <c r="E197" s="18"/>
      <c r="F197" s="24" t="str">
        <f t="shared" si="10"/>
        <v/>
      </c>
    </row>
    <row r="198" spans="1:8" x14ac:dyDescent="0.2">
      <c r="A198" s="26">
        <v>138</v>
      </c>
      <c r="B198" s="24">
        <v>166</v>
      </c>
      <c r="C198" s="27" t="s">
        <v>146</v>
      </c>
      <c r="D198" s="26">
        <v>1.9</v>
      </c>
      <c r="E198" s="18"/>
      <c r="F198" s="24" t="str">
        <f t="shared" si="10"/>
        <v/>
      </c>
    </row>
    <row r="199" spans="1:8" x14ac:dyDescent="0.2">
      <c r="A199" s="24">
        <v>139</v>
      </c>
      <c r="B199" s="24">
        <v>167</v>
      </c>
      <c r="C199" s="23" t="s">
        <v>148</v>
      </c>
      <c r="D199" s="24">
        <v>0.6</v>
      </c>
      <c r="E199" s="18"/>
      <c r="F199" s="24" t="str">
        <f t="shared" si="10"/>
        <v/>
      </c>
    </row>
    <row r="200" spans="1:8" x14ac:dyDescent="0.2">
      <c r="A200" s="24">
        <v>140</v>
      </c>
      <c r="B200" s="24">
        <v>168</v>
      </c>
      <c r="C200" s="23" t="s">
        <v>145</v>
      </c>
      <c r="D200" s="24">
        <v>18.899999999999999</v>
      </c>
      <c r="E200" s="18"/>
      <c r="F200" s="24" t="str">
        <f t="shared" si="10"/>
        <v/>
      </c>
    </row>
    <row r="201" spans="1:8" x14ac:dyDescent="0.2">
      <c r="A201" s="24">
        <v>141</v>
      </c>
      <c r="B201" s="24">
        <v>169</v>
      </c>
      <c r="C201" s="23" t="s">
        <v>147</v>
      </c>
      <c r="D201" s="24">
        <v>8.9</v>
      </c>
      <c r="E201" s="18"/>
      <c r="F201" s="24" t="str">
        <f t="shared" si="10"/>
        <v/>
      </c>
    </row>
    <row r="202" spans="1:8" x14ac:dyDescent="0.2">
      <c r="A202" s="24">
        <v>142</v>
      </c>
      <c r="B202" s="24">
        <v>170</v>
      </c>
      <c r="C202" s="23" t="s">
        <v>152</v>
      </c>
      <c r="D202" s="25">
        <v>3</v>
      </c>
      <c r="E202" s="18"/>
      <c r="F202" s="24" t="str">
        <f t="shared" si="10"/>
        <v/>
      </c>
    </row>
    <row r="203" spans="1:8" x14ac:dyDescent="0.2">
      <c r="A203" s="24">
        <v>143</v>
      </c>
      <c r="B203" s="24">
        <v>171</v>
      </c>
      <c r="C203" s="23" t="s">
        <v>151</v>
      </c>
      <c r="D203" s="24">
        <v>7.4</v>
      </c>
      <c r="E203" s="18"/>
      <c r="F203" s="24" t="str">
        <f t="shared" si="10"/>
        <v/>
      </c>
    </row>
    <row r="204" spans="1:8" x14ac:dyDescent="0.2">
      <c r="A204" s="44"/>
      <c r="B204" s="24"/>
      <c r="C204" s="23" t="s">
        <v>226</v>
      </c>
      <c r="D204" s="60">
        <f>SUM(D189:D203)</f>
        <v>60.399999999999991</v>
      </c>
      <c r="E204" s="58">
        <f>SUM(E189:E203)</f>
        <v>0</v>
      </c>
      <c r="F204" s="24"/>
    </row>
    <row r="205" spans="1:8" x14ac:dyDescent="0.2">
      <c r="A205" s="44"/>
      <c r="B205" s="24"/>
      <c r="C205" s="64" t="s">
        <v>244</v>
      </c>
      <c r="D205" s="65"/>
      <c r="E205" s="66"/>
      <c r="F205" s="60">
        <f>COUNTIF(F189:F203,"Y")</f>
        <v>0</v>
      </c>
    </row>
    <row r="206" spans="1:8" ht="27" customHeight="1" x14ac:dyDescent="0.35">
      <c r="A206" s="7" t="s">
        <v>216</v>
      </c>
      <c r="B206" s="74" t="s">
        <v>216</v>
      </c>
      <c r="C206" s="72"/>
      <c r="D206" s="72"/>
      <c r="E206" s="72"/>
      <c r="F206" s="73"/>
    </row>
    <row r="207" spans="1:8" x14ac:dyDescent="0.2">
      <c r="A207" s="24">
        <v>144</v>
      </c>
      <c r="B207" s="24">
        <v>172</v>
      </c>
      <c r="C207" s="17" t="s">
        <v>158</v>
      </c>
      <c r="D207" s="18">
        <v>16.399999999999999</v>
      </c>
      <c r="E207" s="18"/>
      <c r="F207" s="24" t="str">
        <f t="shared" ref="F207:F212" si="11">IF(E207=D207,"Y","")</f>
        <v/>
      </c>
    </row>
    <row r="208" spans="1:8" x14ac:dyDescent="0.2">
      <c r="A208" s="24">
        <v>145</v>
      </c>
      <c r="B208" s="24">
        <v>173</v>
      </c>
      <c r="C208" s="17" t="s">
        <v>155</v>
      </c>
      <c r="D208" s="18">
        <v>6.6</v>
      </c>
      <c r="E208" s="18"/>
      <c r="F208" s="24" t="str">
        <f t="shared" si="11"/>
        <v/>
      </c>
    </row>
    <row r="209" spans="1:8" x14ac:dyDescent="0.2">
      <c r="A209" s="24">
        <v>146</v>
      </c>
      <c r="B209" s="24">
        <v>174</v>
      </c>
      <c r="C209" s="17" t="s">
        <v>157</v>
      </c>
      <c r="D209" s="18">
        <v>0.6</v>
      </c>
      <c r="E209" s="18"/>
      <c r="F209" s="24" t="str">
        <f t="shared" si="11"/>
        <v/>
      </c>
    </row>
    <row r="210" spans="1:8" x14ac:dyDescent="0.2">
      <c r="A210" s="24">
        <v>147</v>
      </c>
      <c r="B210" s="24">
        <v>175</v>
      </c>
      <c r="C210" s="17" t="s">
        <v>159</v>
      </c>
      <c r="D210" s="18">
        <v>2.5</v>
      </c>
      <c r="E210" s="18"/>
      <c r="F210" s="24" t="str">
        <f t="shared" si="11"/>
        <v/>
      </c>
    </row>
    <row r="211" spans="1:8" x14ac:dyDescent="0.2">
      <c r="A211" s="24">
        <v>148</v>
      </c>
      <c r="B211" s="24">
        <v>176</v>
      </c>
      <c r="C211" s="17" t="s">
        <v>156</v>
      </c>
      <c r="D211" s="18">
        <v>4.5</v>
      </c>
      <c r="E211" s="18"/>
      <c r="F211" s="24" t="str">
        <f t="shared" si="11"/>
        <v/>
      </c>
    </row>
    <row r="212" spans="1:8" x14ac:dyDescent="0.2">
      <c r="A212" s="24">
        <v>149</v>
      </c>
      <c r="B212" s="24">
        <v>177</v>
      </c>
      <c r="C212" s="17" t="s">
        <v>160</v>
      </c>
      <c r="D212" s="18">
        <v>22.8</v>
      </c>
      <c r="E212" s="18"/>
      <c r="F212" s="24" t="str">
        <f t="shared" si="11"/>
        <v/>
      </c>
    </row>
    <row r="213" spans="1:8" x14ac:dyDescent="0.2">
      <c r="A213" s="44"/>
      <c r="B213" s="24"/>
      <c r="C213" s="17" t="s">
        <v>226</v>
      </c>
      <c r="D213" s="62">
        <f>SUM(D207:D212)</f>
        <v>53.400000000000006</v>
      </c>
      <c r="E213" s="58">
        <f>SUM(E207:E212)</f>
        <v>0</v>
      </c>
      <c r="F213" s="24"/>
    </row>
    <row r="214" spans="1:8" x14ac:dyDescent="0.2">
      <c r="A214" s="44"/>
      <c r="B214" s="24"/>
      <c r="C214" s="64" t="s">
        <v>244</v>
      </c>
      <c r="D214" s="65"/>
      <c r="E214" s="66"/>
      <c r="F214" s="60">
        <f>COUNTIF(F207:F212,"Y")</f>
        <v>0</v>
      </c>
    </row>
    <row r="215" spans="1:8" s="48" customFormat="1" ht="27" customHeight="1" x14ac:dyDescent="0.35">
      <c r="A215" s="7" t="s">
        <v>217</v>
      </c>
      <c r="B215" s="82" t="s">
        <v>217</v>
      </c>
      <c r="C215" s="83"/>
      <c r="D215" s="83"/>
      <c r="E215" s="83"/>
      <c r="F215" s="84"/>
      <c r="G215" s="35"/>
      <c r="H215" s="35"/>
    </row>
    <row r="216" spans="1:8" x14ac:dyDescent="0.2">
      <c r="A216" s="24">
        <v>150</v>
      </c>
      <c r="B216" s="24">
        <v>178</v>
      </c>
      <c r="C216" s="23" t="s">
        <v>164</v>
      </c>
      <c r="D216" s="25">
        <v>2.6</v>
      </c>
      <c r="E216" s="18"/>
      <c r="F216" s="24" t="str">
        <f t="shared" ref="F216:F221" si="12">IF(E216=D216,"Y","")</f>
        <v/>
      </c>
    </row>
    <row r="217" spans="1:8" x14ac:dyDescent="0.2">
      <c r="A217" s="24">
        <v>151</v>
      </c>
      <c r="B217" s="24">
        <v>179</v>
      </c>
      <c r="C217" s="23" t="s">
        <v>165</v>
      </c>
      <c r="D217" s="25">
        <v>12</v>
      </c>
      <c r="E217" s="18"/>
      <c r="F217" s="24" t="str">
        <f t="shared" si="12"/>
        <v/>
      </c>
    </row>
    <row r="218" spans="1:8" x14ac:dyDescent="0.2">
      <c r="A218" s="24">
        <v>152</v>
      </c>
      <c r="B218" s="24">
        <v>180</v>
      </c>
      <c r="C218" s="23" t="s">
        <v>162</v>
      </c>
      <c r="D218" s="25">
        <v>16.2</v>
      </c>
      <c r="E218" s="18"/>
      <c r="F218" s="24" t="str">
        <f t="shared" si="12"/>
        <v/>
      </c>
    </row>
    <row r="219" spans="1:8" x14ac:dyDescent="0.2">
      <c r="A219" s="24">
        <v>153</v>
      </c>
      <c r="B219" s="24">
        <v>181</v>
      </c>
      <c r="C219" s="23" t="s">
        <v>161</v>
      </c>
      <c r="D219" s="25">
        <v>3.4</v>
      </c>
      <c r="E219" s="18"/>
      <c r="F219" s="24" t="str">
        <f t="shared" si="12"/>
        <v/>
      </c>
    </row>
    <row r="220" spans="1:8" x14ac:dyDescent="0.2">
      <c r="A220" s="24">
        <v>154</v>
      </c>
      <c r="B220" s="24">
        <v>182</v>
      </c>
      <c r="C220" s="23" t="s">
        <v>166</v>
      </c>
      <c r="D220" s="25">
        <v>16.2</v>
      </c>
      <c r="E220" s="18"/>
      <c r="F220" s="24" t="str">
        <f t="shared" si="12"/>
        <v/>
      </c>
    </row>
    <row r="221" spans="1:8" x14ac:dyDescent="0.2">
      <c r="A221" s="24">
        <v>155</v>
      </c>
      <c r="B221" s="24">
        <v>183</v>
      </c>
      <c r="C221" s="23" t="s">
        <v>163</v>
      </c>
      <c r="D221" s="25">
        <v>0.3</v>
      </c>
      <c r="E221" s="18"/>
      <c r="F221" s="24" t="str">
        <f t="shared" si="12"/>
        <v/>
      </c>
    </row>
    <row r="222" spans="1:8" x14ac:dyDescent="0.2">
      <c r="A222" s="44"/>
      <c r="B222" s="24"/>
      <c r="C222" s="17" t="s">
        <v>226</v>
      </c>
      <c r="D222" s="58">
        <f>SUM(D216:D221)</f>
        <v>50.699999999999989</v>
      </c>
      <c r="E222" s="58">
        <f>SUM(E216:E221)</f>
        <v>0</v>
      </c>
      <c r="F222" s="60"/>
    </row>
    <row r="223" spans="1:8" x14ac:dyDescent="0.2">
      <c r="A223" s="44"/>
      <c r="B223" s="24"/>
      <c r="C223" s="64" t="s">
        <v>244</v>
      </c>
      <c r="D223" s="65"/>
      <c r="E223" s="66"/>
      <c r="F223" s="60">
        <f>COUNTIF(F216:F221,"Y")</f>
        <v>0</v>
      </c>
    </row>
    <row r="224" spans="1:8" ht="27" customHeight="1" x14ac:dyDescent="0.35">
      <c r="A224" s="7" t="s">
        <v>218</v>
      </c>
      <c r="B224" s="69" t="s">
        <v>218</v>
      </c>
      <c r="C224" s="69"/>
      <c r="D224" s="69"/>
      <c r="E224" s="69"/>
      <c r="F224" s="70"/>
    </row>
    <row r="225" spans="1:8" x14ac:dyDescent="0.2">
      <c r="A225" s="24">
        <v>156</v>
      </c>
      <c r="B225" s="24">
        <v>184</v>
      </c>
      <c r="C225" s="23" t="s">
        <v>167</v>
      </c>
      <c r="D225" s="24">
        <v>0.7</v>
      </c>
      <c r="E225" s="18"/>
      <c r="F225" s="24" t="str">
        <f t="shared" ref="F225:F231" si="13">IF(E225=D225,"Y","")</f>
        <v/>
      </c>
    </row>
    <row r="226" spans="1:8" x14ac:dyDescent="0.2">
      <c r="A226" s="24">
        <v>157</v>
      </c>
      <c r="B226" s="24">
        <v>185</v>
      </c>
      <c r="C226" s="23" t="s">
        <v>172</v>
      </c>
      <c r="D226" s="24">
        <v>1.2</v>
      </c>
      <c r="E226" s="18"/>
      <c r="F226" s="24" t="str">
        <f t="shared" si="13"/>
        <v/>
      </c>
    </row>
    <row r="227" spans="1:8" x14ac:dyDescent="0.2">
      <c r="A227" s="24">
        <v>158</v>
      </c>
      <c r="B227" s="24">
        <v>186</v>
      </c>
      <c r="C227" s="23" t="s">
        <v>168</v>
      </c>
      <c r="D227" s="24">
        <v>17.5</v>
      </c>
      <c r="E227" s="18"/>
      <c r="F227" s="24" t="str">
        <f t="shared" si="13"/>
        <v/>
      </c>
    </row>
    <row r="228" spans="1:8" x14ac:dyDescent="0.2">
      <c r="A228" s="24">
        <v>159</v>
      </c>
      <c r="B228" s="24">
        <v>187</v>
      </c>
      <c r="C228" s="23" t="s">
        <v>173</v>
      </c>
      <c r="D228" s="24">
        <v>10.199999999999999</v>
      </c>
      <c r="E228" s="18"/>
      <c r="F228" s="24" t="str">
        <f t="shared" si="13"/>
        <v/>
      </c>
    </row>
    <row r="229" spans="1:8" x14ac:dyDescent="0.2">
      <c r="A229" s="24">
        <v>160</v>
      </c>
      <c r="B229" s="24">
        <v>188</v>
      </c>
      <c r="C229" s="23" t="s">
        <v>170</v>
      </c>
      <c r="D229" s="24">
        <v>1.2</v>
      </c>
      <c r="E229" s="18"/>
      <c r="F229" s="24" t="str">
        <f t="shared" si="13"/>
        <v/>
      </c>
    </row>
    <row r="230" spans="1:8" x14ac:dyDescent="0.2">
      <c r="A230" s="24">
        <v>161</v>
      </c>
      <c r="B230" s="24">
        <v>189</v>
      </c>
      <c r="C230" s="23" t="s">
        <v>169</v>
      </c>
      <c r="D230" s="24">
        <v>6.4</v>
      </c>
      <c r="E230" s="18"/>
      <c r="F230" s="24" t="str">
        <f t="shared" si="13"/>
        <v/>
      </c>
    </row>
    <row r="231" spans="1:8" x14ac:dyDescent="0.2">
      <c r="A231" s="24">
        <v>162</v>
      </c>
      <c r="B231" s="24">
        <v>190</v>
      </c>
      <c r="C231" s="23" t="s">
        <v>171</v>
      </c>
      <c r="D231" s="24">
        <v>3.3</v>
      </c>
      <c r="E231" s="18"/>
      <c r="F231" s="24" t="str">
        <f t="shared" si="13"/>
        <v/>
      </c>
    </row>
    <row r="232" spans="1:8" x14ac:dyDescent="0.2">
      <c r="A232" s="44"/>
      <c r="B232" s="24"/>
      <c r="C232" s="23" t="s">
        <v>226</v>
      </c>
      <c r="D232" s="60">
        <f>SUM(D225:D231)</f>
        <v>40.499999999999993</v>
      </c>
      <c r="E232" s="58">
        <f>SUM(E224:E230)</f>
        <v>0</v>
      </c>
      <c r="F232" s="24"/>
    </row>
    <row r="233" spans="1:8" x14ac:dyDescent="0.2">
      <c r="A233" s="44"/>
      <c r="B233" s="24"/>
      <c r="C233" s="64" t="s">
        <v>244</v>
      </c>
      <c r="D233" s="65"/>
      <c r="E233" s="66"/>
      <c r="F233" s="60">
        <f>COUNTIF(F225:F231,"Y")</f>
        <v>0</v>
      </c>
    </row>
    <row r="234" spans="1:8" s="48" customFormat="1" ht="27" customHeight="1" x14ac:dyDescent="0.35">
      <c r="A234" s="7" t="s">
        <v>219</v>
      </c>
      <c r="B234" s="74" t="s">
        <v>219</v>
      </c>
      <c r="C234" s="72"/>
      <c r="D234" s="72"/>
      <c r="E234" s="72"/>
      <c r="F234" s="73"/>
      <c r="G234" s="35"/>
      <c r="H234" s="35"/>
    </row>
    <row r="235" spans="1:8" x14ac:dyDescent="0.2">
      <c r="A235" s="24" t="s">
        <v>224</v>
      </c>
      <c r="B235" s="24">
        <v>191</v>
      </c>
      <c r="C235" s="23" t="s">
        <v>174</v>
      </c>
      <c r="D235" s="24">
        <v>32.4</v>
      </c>
      <c r="E235" s="18"/>
      <c r="F235" s="24" t="str">
        <f t="shared" ref="F235:F239" si="14">IF(E235=D235,"Y","")</f>
        <v/>
      </c>
    </row>
    <row r="236" spans="1:8" x14ac:dyDescent="0.2">
      <c r="A236" s="24">
        <v>200</v>
      </c>
      <c r="B236" s="24">
        <v>192</v>
      </c>
      <c r="C236" s="23" t="s">
        <v>201</v>
      </c>
      <c r="D236" s="24">
        <v>1.4</v>
      </c>
      <c r="E236" s="18"/>
      <c r="F236" s="24" t="str">
        <f t="shared" si="14"/>
        <v/>
      </c>
    </row>
    <row r="237" spans="1:8" x14ac:dyDescent="0.2">
      <c r="A237" s="24">
        <v>164</v>
      </c>
      <c r="B237" s="24">
        <v>193</v>
      </c>
      <c r="C237" s="23" t="s">
        <v>176</v>
      </c>
      <c r="D237" s="24">
        <v>3.5</v>
      </c>
      <c r="E237" s="18"/>
      <c r="F237" s="24" t="str">
        <f t="shared" si="14"/>
        <v/>
      </c>
    </row>
    <row r="238" spans="1:8" x14ac:dyDescent="0.2">
      <c r="A238" s="24">
        <v>165</v>
      </c>
      <c r="B238" s="24">
        <v>194</v>
      </c>
      <c r="C238" s="23" t="s">
        <v>177</v>
      </c>
      <c r="D238" s="24">
        <v>3.2</v>
      </c>
      <c r="E238" s="18"/>
      <c r="F238" s="24" t="str">
        <f t="shared" si="14"/>
        <v/>
      </c>
    </row>
    <row r="239" spans="1:8" x14ac:dyDescent="0.2">
      <c r="A239" s="24">
        <v>166</v>
      </c>
      <c r="B239" s="24">
        <v>195</v>
      </c>
      <c r="C239" s="23" t="s">
        <v>175</v>
      </c>
      <c r="D239" s="24">
        <v>4</v>
      </c>
      <c r="E239" s="18"/>
      <c r="F239" s="24" t="str">
        <f t="shared" si="14"/>
        <v/>
      </c>
    </row>
    <row r="240" spans="1:8" x14ac:dyDescent="0.2">
      <c r="A240" s="44"/>
      <c r="B240" s="24"/>
      <c r="C240" s="23" t="s">
        <v>226</v>
      </c>
      <c r="D240" s="60">
        <f>SUM(D235:D239)</f>
        <v>44.5</v>
      </c>
      <c r="E240" s="58">
        <f>SUM(E235:E239)</f>
        <v>0</v>
      </c>
      <c r="F240" s="24"/>
    </row>
    <row r="241" spans="1:8" x14ac:dyDescent="0.2">
      <c r="A241" s="44"/>
      <c r="B241" s="24"/>
      <c r="C241" s="64" t="s">
        <v>244</v>
      </c>
      <c r="D241" s="65"/>
      <c r="E241" s="66"/>
      <c r="F241" s="60">
        <f>COUNTIF(F235:F239,"Y")</f>
        <v>0</v>
      </c>
    </row>
    <row r="242" spans="1:8" s="48" customFormat="1" ht="27" customHeight="1" x14ac:dyDescent="0.35">
      <c r="A242" s="7" t="s">
        <v>221</v>
      </c>
      <c r="B242" s="71" t="s">
        <v>239</v>
      </c>
      <c r="C242" s="72"/>
      <c r="D242" s="72"/>
      <c r="E242" s="72"/>
      <c r="F242" s="73"/>
      <c r="G242" s="35"/>
      <c r="H242" s="35"/>
    </row>
    <row r="243" spans="1:8" x14ac:dyDescent="0.2">
      <c r="A243" s="24">
        <v>167</v>
      </c>
      <c r="B243" s="24">
        <v>196</v>
      </c>
      <c r="C243" s="23" t="s">
        <v>185</v>
      </c>
      <c r="D243" s="24">
        <v>0.3</v>
      </c>
      <c r="E243" s="18"/>
      <c r="F243" s="24" t="str">
        <f t="shared" ref="F243:F253" si="15">IF(E243=D243,"Y","")</f>
        <v/>
      </c>
    </row>
    <row r="244" spans="1:8" x14ac:dyDescent="0.2">
      <c r="A244" s="24">
        <v>168</v>
      </c>
      <c r="B244" s="24">
        <v>197</v>
      </c>
      <c r="C244" s="23" t="s">
        <v>225</v>
      </c>
      <c r="D244" s="24">
        <v>3.5</v>
      </c>
      <c r="E244" s="18"/>
      <c r="F244" s="24" t="str">
        <f t="shared" si="15"/>
        <v/>
      </c>
    </row>
    <row r="245" spans="1:8" x14ac:dyDescent="0.2">
      <c r="A245" s="26">
        <v>169</v>
      </c>
      <c r="B245" s="24">
        <v>198</v>
      </c>
      <c r="C245" s="41" t="s">
        <v>178</v>
      </c>
      <c r="D245" s="52">
        <v>3.5</v>
      </c>
      <c r="E245" s="18"/>
      <c r="F245" s="24" t="str">
        <f t="shared" si="15"/>
        <v/>
      </c>
    </row>
    <row r="246" spans="1:8" x14ac:dyDescent="0.2">
      <c r="A246" s="24">
        <v>170</v>
      </c>
      <c r="B246" s="24">
        <v>199</v>
      </c>
      <c r="C246" s="23" t="s">
        <v>183</v>
      </c>
      <c r="D246" s="24">
        <v>13</v>
      </c>
      <c r="E246" s="18"/>
      <c r="F246" s="24" t="str">
        <f t="shared" si="15"/>
        <v/>
      </c>
    </row>
    <row r="247" spans="1:8" x14ac:dyDescent="0.2">
      <c r="A247" s="24">
        <v>171</v>
      </c>
      <c r="B247" s="24">
        <v>200</v>
      </c>
      <c r="C247" s="23" t="s">
        <v>184</v>
      </c>
      <c r="D247" s="24">
        <v>11</v>
      </c>
      <c r="E247" s="18"/>
      <c r="F247" s="24" t="str">
        <f t="shared" si="15"/>
        <v/>
      </c>
    </row>
    <row r="248" spans="1:8" x14ac:dyDescent="0.2">
      <c r="A248" s="24">
        <v>172</v>
      </c>
      <c r="B248" s="24">
        <v>201</v>
      </c>
      <c r="C248" s="23" t="s">
        <v>182</v>
      </c>
      <c r="D248" s="24">
        <v>4.3</v>
      </c>
      <c r="E248" s="18"/>
      <c r="F248" s="24" t="str">
        <f t="shared" si="15"/>
        <v/>
      </c>
    </row>
    <row r="249" spans="1:8" x14ac:dyDescent="0.2">
      <c r="A249" s="24">
        <v>173</v>
      </c>
      <c r="B249" s="24">
        <v>202</v>
      </c>
      <c r="C249" s="23" t="s">
        <v>181</v>
      </c>
      <c r="D249" s="24">
        <v>2.9</v>
      </c>
      <c r="E249" s="18"/>
      <c r="F249" s="24" t="str">
        <f t="shared" si="15"/>
        <v/>
      </c>
    </row>
    <row r="250" spans="1:8" x14ac:dyDescent="0.2">
      <c r="A250" s="24">
        <v>174</v>
      </c>
      <c r="B250" s="24">
        <v>203</v>
      </c>
      <c r="C250" s="23" t="s">
        <v>187</v>
      </c>
      <c r="D250" s="24">
        <v>8.5</v>
      </c>
      <c r="E250" s="18"/>
      <c r="F250" s="24" t="str">
        <f t="shared" si="15"/>
        <v/>
      </c>
    </row>
    <row r="251" spans="1:8" x14ac:dyDescent="0.2">
      <c r="A251" s="24">
        <v>175</v>
      </c>
      <c r="B251" s="24">
        <v>204</v>
      </c>
      <c r="C251" s="23" t="s">
        <v>179</v>
      </c>
      <c r="D251" s="24">
        <v>2.9</v>
      </c>
      <c r="E251" s="18"/>
      <c r="F251" s="24" t="str">
        <f t="shared" si="15"/>
        <v/>
      </c>
    </row>
    <row r="252" spans="1:8" x14ac:dyDescent="0.2">
      <c r="A252" s="24">
        <v>176</v>
      </c>
      <c r="B252" s="24">
        <v>205</v>
      </c>
      <c r="C252" s="23" t="s">
        <v>186</v>
      </c>
      <c r="D252" s="24">
        <v>1.2</v>
      </c>
      <c r="E252" s="18"/>
      <c r="F252" s="24" t="str">
        <f t="shared" si="15"/>
        <v/>
      </c>
    </row>
    <row r="253" spans="1:8" x14ac:dyDescent="0.2">
      <c r="A253" s="24">
        <v>177</v>
      </c>
      <c r="B253" s="24">
        <v>206</v>
      </c>
      <c r="C253" s="23" t="s">
        <v>180</v>
      </c>
      <c r="D253" s="24">
        <v>6.5</v>
      </c>
      <c r="E253" s="18"/>
      <c r="F253" s="24" t="str">
        <f t="shared" si="15"/>
        <v/>
      </c>
    </row>
    <row r="254" spans="1:8" x14ac:dyDescent="0.2">
      <c r="A254" s="24"/>
      <c r="B254" s="24"/>
      <c r="C254" s="17" t="s">
        <v>226</v>
      </c>
      <c r="D254" s="62">
        <f>SUM(D243:D253)</f>
        <v>57.6</v>
      </c>
      <c r="E254" s="59">
        <f>SUM(E243:E253)</f>
        <v>0</v>
      </c>
      <c r="F254" s="24"/>
    </row>
    <row r="255" spans="1:8" x14ac:dyDescent="0.2">
      <c r="A255" s="53"/>
      <c r="B255" s="30"/>
      <c r="C255" s="64" t="s">
        <v>244</v>
      </c>
      <c r="D255" s="65"/>
      <c r="E255" s="66"/>
      <c r="F255" s="60">
        <f>COUNTIF(F243:F253,"Y")</f>
        <v>0</v>
      </c>
      <c r="H255" s="18"/>
    </row>
    <row r="256" spans="1:8" s="30" customFormat="1" x14ac:dyDescent="0.2">
      <c r="A256" s="22"/>
      <c r="B256" s="22"/>
      <c r="C256" s="6"/>
      <c r="D256" s="3"/>
      <c r="E256" s="3"/>
      <c r="G256" s="22"/>
      <c r="H256" s="22"/>
    </row>
    <row r="257" spans="1:8" s="30" customFormat="1" x14ac:dyDescent="0.2">
      <c r="A257" s="22"/>
      <c r="B257" s="22"/>
      <c r="C257" s="6"/>
      <c r="D257" s="4"/>
      <c r="E257" s="4"/>
      <c r="G257" s="22"/>
      <c r="H257" s="22"/>
    </row>
    <row r="258" spans="1:8" s="30" customFormat="1" x14ac:dyDescent="0.2">
      <c r="A258" s="22"/>
      <c r="B258" s="22"/>
      <c r="C258" s="6"/>
      <c r="D258" s="4"/>
      <c r="E258" s="4"/>
      <c r="G258" s="22"/>
      <c r="H258" s="22"/>
    </row>
    <row r="259" spans="1:8" s="30" customFormat="1" x14ac:dyDescent="0.2">
      <c r="A259" s="22"/>
      <c r="B259" s="22"/>
      <c r="C259" s="54"/>
      <c r="D259" s="22"/>
      <c r="E259" s="22"/>
      <c r="G259" s="22"/>
      <c r="H259" s="22"/>
    </row>
    <row r="260" spans="1:8" s="30" customFormat="1" x14ac:dyDescent="0.2">
      <c r="A260" s="4"/>
      <c r="B260" s="4"/>
      <c r="C260" s="6"/>
      <c r="D260" s="4"/>
      <c r="E260" s="4"/>
      <c r="F260" s="2"/>
      <c r="G260" s="4"/>
      <c r="H260" s="22"/>
    </row>
    <row r="261" spans="1:8" s="30" customFormat="1" x14ac:dyDescent="0.2">
      <c r="A261" s="4"/>
      <c r="B261" s="4"/>
      <c r="C261" s="6"/>
      <c r="D261" s="5"/>
      <c r="E261" s="5"/>
      <c r="F261" s="2"/>
      <c r="G261" s="4"/>
      <c r="H261" s="22"/>
    </row>
    <row r="262" spans="1:8" s="30" customFormat="1" x14ac:dyDescent="0.2">
      <c r="A262" s="22"/>
      <c r="B262" s="22"/>
      <c r="C262" s="54"/>
      <c r="D262" s="22"/>
      <c r="E262" s="22"/>
      <c r="G262" s="22"/>
      <c r="H262" s="22"/>
    </row>
    <row r="263" spans="1:8" s="30" customFormat="1" x14ac:dyDescent="0.2">
      <c r="A263" s="22"/>
      <c r="B263" s="22"/>
      <c r="C263" s="6"/>
      <c r="D263" s="22"/>
      <c r="E263" s="22"/>
      <c r="G263" s="22"/>
      <c r="H263" s="22"/>
    </row>
    <row r="264" spans="1:8" s="30" customFormat="1" x14ac:dyDescent="0.2">
      <c r="A264" s="22"/>
      <c r="B264" s="22"/>
      <c r="C264" s="6"/>
      <c r="D264" s="22"/>
      <c r="E264" s="22"/>
      <c r="G264" s="22"/>
      <c r="H264" s="22"/>
    </row>
    <row r="265" spans="1:8" s="30" customFormat="1" x14ac:dyDescent="0.2">
      <c r="A265" s="22"/>
      <c r="B265" s="22"/>
      <c r="C265" s="6"/>
      <c r="D265" s="4"/>
      <c r="E265" s="4"/>
      <c r="G265" s="22"/>
      <c r="H265" s="22"/>
    </row>
    <row r="266" spans="1:8" s="30" customFormat="1" x14ac:dyDescent="0.2">
      <c r="A266" s="22"/>
      <c r="B266" s="22"/>
      <c r="C266" s="6" t="s">
        <v>233</v>
      </c>
      <c r="D266" s="3"/>
      <c r="E266" s="3"/>
      <c r="G266" s="22" t="s">
        <v>242</v>
      </c>
      <c r="H266" s="22" t="s">
        <v>243</v>
      </c>
    </row>
    <row r="267" spans="1:8" s="30" customFormat="1" ht="15" x14ac:dyDescent="0.2">
      <c r="A267" s="22"/>
      <c r="B267" s="22"/>
      <c r="C267" s="14" t="s">
        <v>229</v>
      </c>
      <c r="D267" s="11">
        <f>D13</f>
        <v>45.4</v>
      </c>
      <c r="E267" s="11">
        <f>E13</f>
        <v>0</v>
      </c>
      <c r="G267" s="22">
        <v>10</v>
      </c>
      <c r="H267" s="22">
        <f>F14</f>
        <v>0</v>
      </c>
    </row>
    <row r="268" spans="1:8" s="30" customFormat="1" ht="15" x14ac:dyDescent="0.2">
      <c r="A268" s="22"/>
      <c r="B268" s="22"/>
      <c r="C268" s="12" t="s">
        <v>30</v>
      </c>
      <c r="D268" s="13">
        <f>D41</f>
        <v>127</v>
      </c>
      <c r="E268" s="55">
        <f>E41</f>
        <v>0</v>
      </c>
      <c r="G268" s="22">
        <v>25</v>
      </c>
      <c r="H268" s="63">
        <f>F42</f>
        <v>0</v>
      </c>
    </row>
    <row r="269" spans="1:8" s="30" customFormat="1" ht="15" x14ac:dyDescent="0.2">
      <c r="A269" s="22"/>
      <c r="B269" s="22"/>
      <c r="C269" s="14" t="s">
        <v>195</v>
      </c>
      <c r="D269" s="11">
        <f>D63</f>
        <v>77.2</v>
      </c>
      <c r="E269" s="16">
        <f>E63</f>
        <v>0</v>
      </c>
      <c r="G269" s="22">
        <v>19</v>
      </c>
      <c r="H269" s="22">
        <f>F64</f>
        <v>0</v>
      </c>
    </row>
    <row r="270" spans="1:8" s="30" customFormat="1" ht="15" x14ac:dyDescent="0.2">
      <c r="A270" s="22"/>
      <c r="B270" s="22"/>
      <c r="C270" s="12" t="s">
        <v>196</v>
      </c>
      <c r="D270" s="15">
        <f>D87</f>
        <v>104.19999999999997</v>
      </c>
      <c r="E270" s="61">
        <f>E87</f>
        <v>0</v>
      </c>
      <c r="G270" s="22">
        <v>21</v>
      </c>
      <c r="H270" s="22">
        <f>F88</f>
        <v>0</v>
      </c>
    </row>
    <row r="271" spans="1:8" s="30" customFormat="1" ht="15" x14ac:dyDescent="0.2">
      <c r="A271" s="22"/>
      <c r="B271" s="22"/>
      <c r="C271" s="14" t="s">
        <v>0</v>
      </c>
      <c r="D271" s="13">
        <f>D105</f>
        <v>55.699999999999996</v>
      </c>
      <c r="E271" s="55">
        <f>E105</f>
        <v>0</v>
      </c>
      <c r="G271" s="22">
        <v>15</v>
      </c>
      <c r="H271" s="22">
        <f>F106</f>
        <v>0</v>
      </c>
    </row>
    <row r="272" spans="1:8" s="30" customFormat="1" ht="15" x14ac:dyDescent="0.2">
      <c r="A272" s="22"/>
      <c r="B272" s="22"/>
      <c r="C272" s="12" t="s">
        <v>200</v>
      </c>
      <c r="D272" s="13">
        <f>D116</f>
        <v>42</v>
      </c>
      <c r="E272" s="55">
        <f>E116</f>
        <v>0</v>
      </c>
      <c r="G272" s="22">
        <v>8</v>
      </c>
      <c r="H272" s="22">
        <f>F117</f>
        <v>0</v>
      </c>
    </row>
    <row r="273" spans="1:8" s="30" customFormat="1" ht="15" x14ac:dyDescent="0.2">
      <c r="A273" s="22"/>
      <c r="B273" s="22"/>
      <c r="C273" s="14" t="s">
        <v>99</v>
      </c>
      <c r="D273" s="13">
        <f>D127</f>
        <v>40.800000000000004</v>
      </c>
      <c r="E273" s="55">
        <f>E127</f>
        <v>0</v>
      </c>
      <c r="G273" s="22">
        <v>8</v>
      </c>
      <c r="H273" s="22">
        <f>F128</f>
        <v>0</v>
      </c>
    </row>
    <row r="274" spans="1:8" s="30" customFormat="1" ht="15" x14ac:dyDescent="0.2">
      <c r="A274" s="22"/>
      <c r="B274" s="22"/>
      <c r="C274" s="12" t="s">
        <v>1</v>
      </c>
      <c r="D274" s="11">
        <f>D142</f>
        <v>32.5</v>
      </c>
      <c r="E274" s="16">
        <f>E142</f>
        <v>0</v>
      </c>
      <c r="G274" s="22">
        <v>12</v>
      </c>
      <c r="H274" s="22">
        <f>F143</f>
        <v>0</v>
      </c>
    </row>
    <row r="275" spans="1:8" s="30" customFormat="1" ht="15" x14ac:dyDescent="0.2">
      <c r="A275" s="22"/>
      <c r="B275" s="22"/>
      <c r="C275" s="12" t="s">
        <v>125</v>
      </c>
      <c r="D275" s="61">
        <f>D165</f>
        <v>87.7</v>
      </c>
      <c r="E275" s="61">
        <f>E166</f>
        <v>0</v>
      </c>
      <c r="G275" s="22">
        <v>20</v>
      </c>
      <c r="H275" s="22">
        <f>F166</f>
        <v>0</v>
      </c>
    </row>
    <row r="276" spans="1:8" s="30" customFormat="1" ht="15" x14ac:dyDescent="0.2">
      <c r="A276" s="22"/>
      <c r="B276" s="22"/>
      <c r="C276" s="12" t="s">
        <v>3</v>
      </c>
      <c r="D276" s="11">
        <f>D186</f>
        <v>71.900000000000006</v>
      </c>
      <c r="E276" s="16">
        <f>E186</f>
        <v>0</v>
      </c>
      <c r="G276" s="22">
        <v>18</v>
      </c>
      <c r="H276" s="22">
        <f>F187</f>
        <v>0</v>
      </c>
    </row>
    <row r="277" spans="1:8" s="30" customFormat="1" ht="15" x14ac:dyDescent="0.2">
      <c r="A277" s="22"/>
      <c r="B277" s="22"/>
      <c r="C277" s="12" t="s">
        <v>11</v>
      </c>
      <c r="D277" s="13">
        <f>D204</f>
        <v>60.399999999999991</v>
      </c>
      <c r="E277" s="55">
        <f>E204</f>
        <v>0</v>
      </c>
      <c r="G277" s="22">
        <v>15</v>
      </c>
      <c r="H277" s="22">
        <f>F205</f>
        <v>0</v>
      </c>
    </row>
    <row r="278" spans="1:8" s="30" customFormat="1" ht="15" x14ac:dyDescent="0.2">
      <c r="A278" s="22"/>
      <c r="B278" s="22"/>
      <c r="C278" s="14" t="s">
        <v>231</v>
      </c>
      <c r="D278" s="13">
        <f>D213</f>
        <v>53.400000000000006</v>
      </c>
      <c r="E278" s="55">
        <f>E213</f>
        <v>0</v>
      </c>
      <c r="G278" s="22">
        <v>6</v>
      </c>
      <c r="H278" s="22">
        <f>F214</f>
        <v>0</v>
      </c>
    </row>
    <row r="279" spans="1:8" s="30" customFormat="1" ht="15" x14ac:dyDescent="0.2">
      <c r="A279" s="22"/>
      <c r="B279" s="22"/>
      <c r="C279" s="12" t="s">
        <v>162</v>
      </c>
      <c r="D279" s="11">
        <f>D222</f>
        <v>50.699999999999989</v>
      </c>
      <c r="E279" s="16">
        <f>E222</f>
        <v>0</v>
      </c>
      <c r="G279" s="22">
        <v>6</v>
      </c>
      <c r="H279" s="22">
        <f>F223</f>
        <v>0</v>
      </c>
    </row>
    <row r="280" spans="1:8" s="30" customFormat="1" ht="15" x14ac:dyDescent="0.2">
      <c r="A280" s="22"/>
      <c r="B280" s="22"/>
      <c r="C280" s="12" t="s">
        <v>232</v>
      </c>
      <c r="D280" s="15">
        <f>D232</f>
        <v>40.499999999999993</v>
      </c>
      <c r="E280" s="61">
        <f>E233</f>
        <v>0</v>
      </c>
      <c r="G280" s="22">
        <v>7</v>
      </c>
      <c r="H280" s="22">
        <f>F233</f>
        <v>0</v>
      </c>
    </row>
    <row r="281" spans="1:8" s="30" customFormat="1" ht="15" x14ac:dyDescent="0.2">
      <c r="A281" s="22"/>
      <c r="B281" s="22"/>
      <c r="C281" s="14" t="s">
        <v>241</v>
      </c>
      <c r="D281" s="13">
        <f>D240</f>
        <v>44.5</v>
      </c>
      <c r="E281" s="55">
        <f>E240</f>
        <v>0</v>
      </c>
      <c r="G281" s="22">
        <v>5</v>
      </c>
      <c r="H281" s="22">
        <f>F241</f>
        <v>0</v>
      </c>
    </row>
    <row r="282" spans="1:8" s="30" customFormat="1" ht="15" x14ac:dyDescent="0.2">
      <c r="A282" s="22"/>
      <c r="B282" s="22"/>
      <c r="C282" s="12" t="s">
        <v>187</v>
      </c>
      <c r="D282" s="13">
        <f>D254</f>
        <v>57.6</v>
      </c>
      <c r="E282" s="13">
        <f>E254</f>
        <v>0</v>
      </c>
      <c r="G282" s="22">
        <v>11</v>
      </c>
      <c r="H282" s="22">
        <f>F255</f>
        <v>0</v>
      </c>
    </row>
    <row r="283" spans="1:8" s="30" customFormat="1" ht="15" x14ac:dyDescent="0.2">
      <c r="A283" s="22"/>
      <c r="B283" s="22"/>
      <c r="C283" s="14"/>
      <c r="D283" s="13"/>
      <c r="E283" s="13"/>
      <c r="G283" s="22"/>
      <c r="H283" s="22"/>
    </row>
    <row r="284" spans="1:8" s="30" customFormat="1" ht="15" x14ac:dyDescent="0.2">
      <c r="A284" s="22"/>
      <c r="B284" s="22"/>
      <c r="C284" s="12"/>
      <c r="D284" s="11">
        <f>SUM(D267:D283)</f>
        <v>991.49999999999989</v>
      </c>
      <c r="E284" s="11">
        <f>SUM(E267:E283)</f>
        <v>0</v>
      </c>
      <c r="G284" s="22">
        <f>SUM(G267:G283)</f>
        <v>206</v>
      </c>
      <c r="H284" s="22">
        <f>SUM(H267:H283)</f>
        <v>0</v>
      </c>
    </row>
    <row r="285" spans="1:8" s="30" customFormat="1" x14ac:dyDescent="0.2">
      <c r="A285" s="22"/>
      <c r="B285" s="22"/>
      <c r="C285" s="6"/>
      <c r="D285" s="3"/>
      <c r="E285" s="3"/>
      <c r="G285" s="22"/>
      <c r="H285" s="22"/>
    </row>
    <row r="286" spans="1:8" s="30" customFormat="1" x14ac:dyDescent="0.2">
      <c r="A286" s="22"/>
      <c r="B286" s="22"/>
      <c r="C286" s="54"/>
      <c r="D286" s="22"/>
      <c r="E286" s="22"/>
      <c r="G286" s="22"/>
      <c r="H286" s="22"/>
    </row>
    <row r="287" spans="1:8" s="54" customFormat="1" x14ac:dyDescent="0.2">
      <c r="A287" s="22"/>
      <c r="B287" s="22"/>
      <c r="C287" s="6"/>
      <c r="D287" s="22"/>
      <c r="E287" s="22"/>
      <c r="F287" s="30"/>
      <c r="G287" s="22"/>
      <c r="H287" s="29"/>
    </row>
    <row r="288" spans="1:8" s="30" customFormat="1" x14ac:dyDescent="0.2">
      <c r="A288" s="22"/>
      <c r="B288" s="22"/>
      <c r="C288" s="54"/>
      <c r="D288" s="22"/>
      <c r="E288" s="22"/>
      <c r="G288" s="22"/>
      <c r="H288" s="22"/>
    </row>
    <row r="289" spans="1:8" s="30" customFormat="1" x14ac:dyDescent="0.2">
      <c r="A289" s="22"/>
      <c r="B289" s="22"/>
      <c r="C289" s="6"/>
      <c r="D289" s="4"/>
      <c r="E289" s="4"/>
      <c r="G289" s="22"/>
      <c r="H289" s="22"/>
    </row>
    <row r="290" spans="1:8" s="30" customFormat="1" x14ac:dyDescent="0.2">
      <c r="A290" s="22"/>
      <c r="B290" s="22"/>
      <c r="C290" s="6"/>
      <c r="D290" s="3"/>
      <c r="E290" s="3"/>
      <c r="G290" s="22"/>
      <c r="H290" s="22"/>
    </row>
    <row r="291" spans="1:8" s="30" customFormat="1" x14ac:dyDescent="0.2">
      <c r="A291" s="22"/>
      <c r="B291" s="22"/>
      <c r="C291" s="54"/>
      <c r="D291" s="22"/>
      <c r="E291" s="22"/>
      <c r="G291" s="22"/>
      <c r="H291" s="22"/>
    </row>
    <row r="292" spans="1:8" s="30" customFormat="1" x14ac:dyDescent="0.2">
      <c r="A292" s="22"/>
      <c r="B292" s="22"/>
      <c r="C292" s="6"/>
      <c r="D292" s="22"/>
      <c r="E292" s="22"/>
      <c r="G292" s="22"/>
      <c r="H292" s="22"/>
    </row>
    <row r="293" spans="1:8" s="30" customFormat="1" x14ac:dyDescent="0.2">
      <c r="A293" s="22"/>
      <c r="B293" s="22"/>
      <c r="C293" s="54"/>
      <c r="D293" s="22"/>
      <c r="E293" s="22"/>
      <c r="G293" s="22"/>
      <c r="H293" s="22"/>
    </row>
    <row r="294" spans="1:8" s="30" customFormat="1" x14ac:dyDescent="0.2">
      <c r="A294" s="22"/>
      <c r="B294" s="22"/>
      <c r="C294" s="6"/>
      <c r="D294" s="4"/>
      <c r="E294" s="4"/>
      <c r="G294" s="22"/>
      <c r="H294" s="22"/>
    </row>
    <row r="295" spans="1:8" s="30" customFormat="1" x14ac:dyDescent="0.2">
      <c r="A295" s="22"/>
      <c r="B295" s="22"/>
      <c r="C295" s="6"/>
      <c r="D295" s="3"/>
      <c r="E295" s="3"/>
      <c r="G295" s="22"/>
      <c r="H295" s="22"/>
    </row>
    <row r="296" spans="1:8" s="30" customFormat="1" x14ac:dyDescent="0.2">
      <c r="A296" s="22"/>
      <c r="B296" s="22"/>
      <c r="C296" s="54"/>
      <c r="D296" s="22"/>
      <c r="E296" s="22"/>
      <c r="G296" s="22"/>
      <c r="H296" s="22"/>
    </row>
    <row r="297" spans="1:8" s="30" customFormat="1" x14ac:dyDescent="0.2">
      <c r="A297" s="22"/>
      <c r="B297" s="22"/>
      <c r="C297" s="6"/>
      <c r="D297" s="22"/>
      <c r="E297" s="22"/>
      <c r="G297" s="22"/>
      <c r="H297" s="22"/>
    </row>
    <row r="298" spans="1:8" s="54" customFormat="1" x14ac:dyDescent="0.2">
      <c r="A298" s="22"/>
      <c r="B298" s="22"/>
      <c r="D298" s="22"/>
      <c r="E298" s="22"/>
      <c r="F298" s="30"/>
      <c r="G298" s="22"/>
      <c r="H298" s="29"/>
    </row>
    <row r="299" spans="1:8" s="30" customFormat="1" x14ac:dyDescent="0.2">
      <c r="A299" s="22"/>
      <c r="B299" s="22"/>
      <c r="C299" s="6"/>
      <c r="D299" s="4"/>
      <c r="E299" s="4"/>
      <c r="G299" s="22"/>
      <c r="H299" s="22"/>
    </row>
    <row r="300" spans="1:8" s="30" customFormat="1" x14ac:dyDescent="0.2">
      <c r="A300" s="22"/>
      <c r="B300" s="22"/>
      <c r="C300" s="6"/>
      <c r="D300" s="3"/>
      <c r="E300" s="3"/>
      <c r="G300" s="22"/>
      <c r="H300" s="22"/>
    </row>
    <row r="301" spans="1:8" s="30" customFormat="1" x14ac:dyDescent="0.2">
      <c r="A301" s="22"/>
      <c r="B301" s="22"/>
      <c r="C301" s="54"/>
      <c r="D301" s="22"/>
      <c r="E301" s="22"/>
      <c r="G301" s="22"/>
      <c r="H301" s="22"/>
    </row>
    <row r="302" spans="1:8" s="30" customFormat="1" x14ac:dyDescent="0.2">
      <c r="A302" s="22"/>
      <c r="B302" s="22"/>
      <c r="C302" s="6"/>
      <c r="D302" s="22"/>
      <c r="E302" s="22"/>
      <c r="G302" s="22"/>
      <c r="H302" s="22"/>
    </row>
    <row r="303" spans="1:8" s="30" customFormat="1" x14ac:dyDescent="0.2">
      <c r="A303" s="22"/>
      <c r="B303" s="22"/>
      <c r="C303" s="54"/>
      <c r="D303" s="22"/>
      <c r="E303" s="22"/>
      <c r="G303" s="22"/>
      <c r="H303" s="22"/>
    </row>
    <row r="304" spans="1:8" s="30" customFormat="1" x14ac:dyDescent="0.2">
      <c r="A304" s="22"/>
      <c r="B304" s="22"/>
      <c r="C304" s="6"/>
      <c r="D304" s="4"/>
      <c r="E304" s="4"/>
      <c r="G304" s="22"/>
      <c r="H304" s="22"/>
    </row>
    <row r="305" spans="1:8" s="30" customFormat="1" x14ac:dyDescent="0.2">
      <c r="A305" s="22"/>
      <c r="B305" s="22"/>
      <c r="C305" s="6"/>
      <c r="D305" s="3"/>
      <c r="E305" s="3"/>
      <c r="G305" s="22"/>
      <c r="H305" s="22"/>
    </row>
    <row r="306" spans="1:8" s="30" customFormat="1" x14ac:dyDescent="0.2">
      <c r="A306" s="22"/>
      <c r="B306" s="22"/>
      <c r="C306" s="54"/>
      <c r="D306" s="22"/>
      <c r="E306" s="22"/>
      <c r="G306" s="22"/>
      <c r="H306" s="22"/>
    </row>
    <row r="307" spans="1:8" s="30" customFormat="1" x14ac:dyDescent="0.2">
      <c r="A307" s="22"/>
      <c r="B307" s="22"/>
      <c r="C307" s="6"/>
      <c r="D307" s="22"/>
      <c r="E307" s="22"/>
      <c r="G307" s="22"/>
      <c r="H307" s="22"/>
    </row>
    <row r="308" spans="1:8" s="30" customFormat="1" x14ac:dyDescent="0.2">
      <c r="A308" s="22"/>
      <c r="B308" s="22"/>
      <c r="C308" s="54"/>
      <c r="D308" s="22"/>
      <c r="E308" s="22"/>
      <c r="G308" s="22"/>
      <c r="H308" s="22"/>
    </row>
    <row r="309" spans="1:8" s="30" customFormat="1" x14ac:dyDescent="0.2">
      <c r="A309" s="22"/>
      <c r="B309" s="22"/>
      <c r="C309" s="6"/>
      <c r="D309" s="4"/>
      <c r="E309" s="4"/>
      <c r="G309" s="22"/>
      <c r="H309" s="22"/>
    </row>
    <row r="310" spans="1:8" s="54" customFormat="1" x14ac:dyDescent="0.2">
      <c r="A310" s="22"/>
      <c r="B310" s="22"/>
      <c r="C310" s="6"/>
      <c r="D310" s="3"/>
      <c r="E310" s="3"/>
      <c r="F310" s="30"/>
      <c r="G310" s="22"/>
      <c r="H310" s="29"/>
    </row>
    <row r="311" spans="1:8" s="30" customFormat="1" x14ac:dyDescent="0.2">
      <c r="A311" s="22"/>
      <c r="B311" s="22"/>
      <c r="C311" s="6"/>
      <c r="D311" s="4"/>
      <c r="E311" s="4"/>
      <c r="G311" s="22"/>
      <c r="H311" s="22"/>
    </row>
    <row r="312" spans="1:8" s="30" customFormat="1" x14ac:dyDescent="0.2">
      <c r="A312" s="22"/>
      <c r="B312" s="22"/>
      <c r="C312" s="6"/>
      <c r="D312" s="4"/>
      <c r="E312" s="4"/>
      <c r="G312" s="22"/>
      <c r="H312" s="22"/>
    </row>
    <row r="313" spans="1:8" s="30" customFormat="1" x14ac:dyDescent="0.2">
      <c r="A313" s="22"/>
      <c r="B313" s="22"/>
      <c r="C313" s="54"/>
      <c r="D313" s="22"/>
      <c r="E313" s="22"/>
      <c r="G313" s="22"/>
      <c r="H313" s="22"/>
    </row>
    <row r="314" spans="1:8" s="30" customFormat="1" x14ac:dyDescent="0.2">
      <c r="A314" s="22"/>
      <c r="B314" s="22"/>
      <c r="C314" s="6"/>
      <c r="D314" s="4"/>
      <c r="E314" s="4"/>
      <c r="G314" s="22"/>
      <c r="H314" s="22"/>
    </row>
    <row r="315" spans="1:8" s="30" customFormat="1" x14ac:dyDescent="0.2">
      <c r="A315" s="29"/>
      <c r="B315" s="29"/>
      <c r="C315" s="6"/>
      <c r="D315" s="3"/>
      <c r="E315" s="3"/>
      <c r="F315" s="54"/>
      <c r="G315" s="29"/>
      <c r="H315" s="22"/>
    </row>
    <row r="316" spans="1:8" s="30" customFormat="1" x14ac:dyDescent="0.2">
      <c r="A316" s="22"/>
      <c r="B316" s="22"/>
      <c r="C316" s="54"/>
      <c r="D316" s="22"/>
      <c r="E316" s="22"/>
      <c r="G316" s="22"/>
      <c r="H316" s="22"/>
    </row>
    <row r="317" spans="1:8" s="30" customFormat="1" x14ac:dyDescent="0.2">
      <c r="A317" s="22"/>
      <c r="B317" s="22"/>
      <c r="C317" s="6"/>
      <c r="D317" s="22"/>
      <c r="E317" s="22"/>
      <c r="G317" s="22"/>
      <c r="H317" s="22"/>
    </row>
    <row r="318" spans="1:8" s="30" customFormat="1" x14ac:dyDescent="0.2">
      <c r="A318" s="22"/>
      <c r="B318" s="22"/>
      <c r="C318" s="54"/>
      <c r="D318" s="22"/>
      <c r="E318" s="22"/>
      <c r="G318" s="22"/>
      <c r="H318" s="22"/>
    </row>
    <row r="319" spans="1:8" s="30" customFormat="1" x14ac:dyDescent="0.2">
      <c r="A319" s="22"/>
      <c r="B319" s="22"/>
      <c r="C319" s="6"/>
      <c r="D319" s="4"/>
      <c r="E319" s="4"/>
      <c r="G319" s="22"/>
      <c r="H319" s="22"/>
    </row>
    <row r="320" spans="1:8" s="54" customFormat="1" x14ac:dyDescent="0.2">
      <c r="A320" s="29"/>
      <c r="B320" s="29"/>
      <c r="C320" s="6"/>
      <c r="D320" s="3"/>
      <c r="E320" s="3"/>
      <c r="G320" s="29"/>
      <c r="H320" s="29"/>
    </row>
    <row r="321" spans="1:8" s="30" customFormat="1" x14ac:dyDescent="0.2">
      <c r="A321" s="22"/>
      <c r="B321" s="22"/>
      <c r="C321" s="54"/>
      <c r="D321" s="22"/>
      <c r="E321" s="22"/>
      <c r="G321" s="22"/>
      <c r="H321" s="22"/>
    </row>
    <row r="322" spans="1:8" s="30" customFormat="1" x14ac:dyDescent="0.2">
      <c r="A322" s="22"/>
      <c r="B322" s="22"/>
      <c r="C322" s="6"/>
      <c r="D322" s="22"/>
      <c r="E322" s="22"/>
      <c r="G322" s="22"/>
      <c r="H322" s="22"/>
    </row>
    <row r="323" spans="1:8" s="30" customFormat="1" x14ac:dyDescent="0.2">
      <c r="A323" s="22"/>
      <c r="B323" s="22"/>
      <c r="C323" s="54"/>
      <c r="D323" s="22"/>
      <c r="E323" s="22"/>
      <c r="G323" s="22"/>
      <c r="H323" s="22"/>
    </row>
    <row r="324" spans="1:8" s="30" customFormat="1" x14ac:dyDescent="0.2">
      <c r="A324" s="22"/>
      <c r="B324" s="22"/>
      <c r="C324" s="6"/>
      <c r="D324" s="4"/>
      <c r="E324" s="4"/>
      <c r="G324" s="22"/>
      <c r="H324" s="22"/>
    </row>
    <row r="325" spans="1:8" s="30" customFormat="1" x14ac:dyDescent="0.2">
      <c r="A325" s="29"/>
      <c r="B325" s="29"/>
      <c r="C325" s="6"/>
      <c r="D325" s="3"/>
      <c r="E325" s="3"/>
      <c r="F325" s="54"/>
      <c r="G325" s="29"/>
      <c r="H325" s="22"/>
    </row>
    <row r="326" spans="1:8" s="30" customFormat="1" x14ac:dyDescent="0.2">
      <c r="A326" s="22"/>
      <c r="B326" s="22"/>
      <c r="C326" s="54"/>
      <c r="D326" s="22"/>
      <c r="E326" s="22"/>
      <c r="G326" s="22"/>
      <c r="H326" s="22"/>
    </row>
    <row r="327" spans="1:8" s="30" customFormat="1" x14ac:dyDescent="0.2">
      <c r="A327" s="22"/>
      <c r="B327" s="22"/>
      <c r="C327" s="54"/>
      <c r="D327" s="22"/>
      <c r="E327" s="22"/>
      <c r="G327" s="22"/>
      <c r="H327" s="22"/>
    </row>
    <row r="328" spans="1:8" s="30" customFormat="1" x14ac:dyDescent="0.2">
      <c r="A328" s="22"/>
      <c r="B328" s="22"/>
      <c r="C328" s="6"/>
      <c r="D328" s="22"/>
      <c r="E328" s="22"/>
      <c r="G328" s="22"/>
      <c r="H328" s="22"/>
    </row>
    <row r="329" spans="1:8" s="30" customFormat="1" x14ac:dyDescent="0.2">
      <c r="A329" s="22"/>
      <c r="B329" s="22"/>
      <c r="C329" s="54"/>
      <c r="D329" s="22"/>
      <c r="E329" s="22"/>
      <c r="G329" s="22"/>
      <c r="H329" s="22"/>
    </row>
    <row r="330" spans="1:8" s="30" customFormat="1" x14ac:dyDescent="0.2">
      <c r="A330" s="22"/>
      <c r="B330" s="22"/>
      <c r="C330" s="6"/>
      <c r="D330" s="4"/>
      <c r="E330" s="4"/>
      <c r="G330" s="22"/>
      <c r="H330" s="22"/>
    </row>
    <row r="331" spans="1:8" s="30" customFormat="1" x14ac:dyDescent="0.2">
      <c r="A331" s="29"/>
      <c r="B331" s="29"/>
      <c r="C331" s="6"/>
      <c r="D331" s="3"/>
      <c r="E331" s="3"/>
      <c r="F331" s="54"/>
      <c r="G331" s="29"/>
      <c r="H331" s="22"/>
    </row>
    <row r="332" spans="1:8" s="30" customFormat="1" x14ac:dyDescent="0.2">
      <c r="A332" s="22"/>
      <c r="B332" s="22"/>
      <c r="C332" s="54"/>
      <c r="D332" s="22"/>
      <c r="E332" s="22"/>
      <c r="G332" s="22"/>
      <c r="H332" s="22"/>
    </row>
    <row r="333" spans="1:8" s="30" customFormat="1" x14ac:dyDescent="0.2">
      <c r="A333" s="22"/>
      <c r="B333" s="22"/>
      <c r="C333" s="54"/>
      <c r="D333" s="22"/>
      <c r="E333" s="22"/>
      <c r="G333" s="22"/>
      <c r="H333" s="22"/>
    </row>
    <row r="334" spans="1:8" s="30" customFormat="1" x14ac:dyDescent="0.2">
      <c r="A334" s="22"/>
      <c r="B334" s="22"/>
      <c r="C334" s="54"/>
      <c r="D334" s="22"/>
      <c r="E334" s="22"/>
      <c r="G334" s="22"/>
      <c r="H334" s="22"/>
    </row>
    <row r="335" spans="1:8" s="30" customFormat="1" x14ac:dyDescent="0.2">
      <c r="A335" s="22"/>
      <c r="B335" s="22"/>
      <c r="C335" s="54"/>
      <c r="D335" s="22"/>
      <c r="E335" s="22"/>
      <c r="G335" s="22"/>
      <c r="H335" s="22"/>
    </row>
    <row r="336" spans="1:8" s="30" customFormat="1" x14ac:dyDescent="0.2">
      <c r="A336" s="22"/>
      <c r="B336" s="22"/>
      <c r="C336" s="54"/>
      <c r="D336" s="22"/>
      <c r="E336" s="22"/>
      <c r="G336" s="22"/>
      <c r="H336" s="22"/>
    </row>
  </sheetData>
  <sheetProtection algorithmName="SHA-512" hashValue="0up98GNPsoaUH9X7Q3FP5QNPAZXQlgIpkwMWaPdirvI3SDJ7nl5xQqTGAdGnwo6bY1g3H7xcxKKLNcv5cthjjQ==" saltValue="qWsAjPM/jmGAmCCVMGsfOw==" spinCount="100000" sheet="1" objects="1" scenarios="1"/>
  <protectedRanges>
    <protectedRange sqref="E3:E12 E16:E40 F43 E44:E62 E66:E86 E90:E104 E108:E115 E119:E126 E130:E141 E145:E164 E168:E185 E189:E203 E207:E212 E216:E221 E225:E231 E235:E239 E243:E253" name="Range1"/>
  </protectedRanges>
  <sortState ref="A2:N261">
    <sortCondition ref="A1"/>
  </sortState>
  <mergeCells count="16">
    <mergeCell ref="B242:F242"/>
    <mergeCell ref="B215:F215"/>
    <mergeCell ref="B224:F224"/>
    <mergeCell ref="B234:F234"/>
    <mergeCell ref="B206:F206"/>
    <mergeCell ref="B2:F2"/>
    <mergeCell ref="B15:F15"/>
    <mergeCell ref="B43:F43"/>
    <mergeCell ref="B65:F65"/>
    <mergeCell ref="B89:F89"/>
    <mergeCell ref="B188:F188"/>
    <mergeCell ref="B107:F107"/>
    <mergeCell ref="B118:F118"/>
    <mergeCell ref="B129:F129"/>
    <mergeCell ref="B144:F144"/>
    <mergeCell ref="B167:E167"/>
  </mergeCells>
  <phoneticPr fontId="2" type="noConversion"/>
  <conditionalFormatting sqref="E3">
    <cfRule type="containsBlanks" dxfId="34" priority="41">
      <formula>LEN(TRIM(E3))=0</formula>
    </cfRule>
  </conditionalFormatting>
  <conditionalFormatting sqref="E3:E12">
    <cfRule type="containsBlanks" dxfId="33" priority="40">
      <formula>LEN(TRIM(E3))=0</formula>
    </cfRule>
  </conditionalFormatting>
  <conditionalFormatting sqref="F3">
    <cfRule type="containsText" dxfId="32" priority="39" operator="containsText" text="Y">
      <formula>NOT(ISERROR(SEARCH("Y",F3)))</formula>
    </cfRule>
  </conditionalFormatting>
  <conditionalFormatting sqref="F4:F13">
    <cfRule type="containsText" dxfId="31" priority="38" operator="containsText" text="Y">
      <formula>NOT(ISERROR(SEARCH("Y",F4)))</formula>
    </cfRule>
  </conditionalFormatting>
  <conditionalFormatting sqref="F16:F40">
    <cfRule type="containsText" dxfId="30" priority="36" operator="containsText" text="Y">
      <formula>NOT(ISERROR(SEARCH("Y",F16)))</formula>
    </cfRule>
  </conditionalFormatting>
  <conditionalFormatting sqref="E18:E40">
    <cfRule type="containsBlanks" dxfId="29" priority="34">
      <formula>LEN(TRIM(E18))=0</formula>
    </cfRule>
  </conditionalFormatting>
  <conditionalFormatting sqref="E66:E87">
    <cfRule type="containsBlanks" dxfId="28" priority="32">
      <formula>LEN(TRIM(E66))=0</formula>
    </cfRule>
  </conditionalFormatting>
  <conditionalFormatting sqref="E90:E104">
    <cfRule type="containsBlanks" dxfId="27" priority="30">
      <formula>LEN(TRIM(E90))=0</formula>
    </cfRule>
  </conditionalFormatting>
  <conditionalFormatting sqref="E44:E62">
    <cfRule type="containsBlanks" dxfId="26" priority="28">
      <formula>LEN(TRIM(E44))=0</formula>
    </cfRule>
  </conditionalFormatting>
  <conditionalFormatting sqref="E108:E115">
    <cfRule type="containsBlanks" dxfId="25" priority="27">
      <formula>LEN(TRIM(E108))=0</formula>
    </cfRule>
  </conditionalFormatting>
  <conditionalFormatting sqref="E119:E126">
    <cfRule type="containsBlanks" dxfId="24" priority="26">
      <formula>LEN(TRIM(E119))=0</formula>
    </cfRule>
  </conditionalFormatting>
  <conditionalFormatting sqref="E130:E141">
    <cfRule type="containsBlanks" dxfId="23" priority="25">
      <formula>LEN(TRIM(E130))=0</formula>
    </cfRule>
  </conditionalFormatting>
  <conditionalFormatting sqref="E145:E164">
    <cfRule type="containsBlanks" dxfId="22" priority="24">
      <formula>LEN(TRIM(E145))=0</formula>
    </cfRule>
  </conditionalFormatting>
  <conditionalFormatting sqref="E168:E185">
    <cfRule type="containsBlanks" dxfId="21" priority="23">
      <formula>LEN(TRIM(E168))=0</formula>
    </cfRule>
  </conditionalFormatting>
  <conditionalFormatting sqref="E189:E203">
    <cfRule type="containsBlanks" dxfId="20" priority="22">
      <formula>LEN(TRIM(E189))=0</formula>
    </cfRule>
  </conditionalFormatting>
  <conditionalFormatting sqref="E207:E212">
    <cfRule type="containsBlanks" dxfId="19" priority="21">
      <formula>LEN(TRIM(E207))=0</formula>
    </cfRule>
  </conditionalFormatting>
  <conditionalFormatting sqref="E216:E221">
    <cfRule type="containsBlanks" dxfId="18" priority="20">
      <formula>LEN(TRIM(E216))=0</formula>
    </cfRule>
  </conditionalFormatting>
  <conditionalFormatting sqref="E225:E231">
    <cfRule type="containsBlanks" dxfId="17" priority="19">
      <formula>LEN(TRIM(E225))=0</formula>
    </cfRule>
  </conditionalFormatting>
  <conditionalFormatting sqref="E235:E239">
    <cfRule type="containsBlanks" dxfId="16" priority="18">
      <formula>LEN(TRIM(E235))=0</formula>
    </cfRule>
  </conditionalFormatting>
  <conditionalFormatting sqref="E243:E253">
    <cfRule type="containsBlanks" dxfId="15" priority="17">
      <formula>LEN(TRIM(E243))=0</formula>
    </cfRule>
  </conditionalFormatting>
  <conditionalFormatting sqref="E16:E17">
    <cfRule type="containsBlanks" dxfId="14" priority="15">
      <formula>LEN(TRIM(E16))=0</formula>
    </cfRule>
  </conditionalFormatting>
  <conditionalFormatting sqref="F44:F62">
    <cfRule type="containsText" dxfId="13" priority="14" operator="containsText" text="Y">
      <formula>NOT(ISERROR(SEARCH("Y",F44)))</formula>
    </cfRule>
  </conditionalFormatting>
  <conditionalFormatting sqref="F66:F86">
    <cfRule type="containsText" dxfId="12" priority="13" operator="containsText" text="Y">
      <formula>NOT(ISERROR(SEARCH("Y",F66)))</formula>
    </cfRule>
  </conditionalFormatting>
  <conditionalFormatting sqref="F90:F104">
    <cfRule type="containsText" dxfId="11" priority="12" operator="containsText" text="Y">
      <formula>NOT(ISERROR(SEARCH("Y",F90)))</formula>
    </cfRule>
  </conditionalFormatting>
  <conditionalFormatting sqref="F108:F115">
    <cfRule type="containsText" dxfId="10" priority="11" operator="containsText" text="Y">
      <formula>NOT(ISERROR(SEARCH("Y",F108)))</formula>
    </cfRule>
  </conditionalFormatting>
  <conditionalFormatting sqref="F119:F126">
    <cfRule type="containsText" dxfId="9" priority="10" operator="containsText" text="Y">
      <formula>NOT(ISERROR(SEARCH("Y",F119)))</formula>
    </cfRule>
  </conditionalFormatting>
  <conditionalFormatting sqref="F130:F141">
    <cfRule type="containsText" dxfId="8" priority="9" operator="containsText" text="Y">
      <formula>NOT(ISERROR(SEARCH("Y",F130)))</formula>
    </cfRule>
  </conditionalFormatting>
  <conditionalFormatting sqref="F145:F164">
    <cfRule type="containsText" dxfId="7" priority="8" operator="containsText" text="Y">
      <formula>NOT(ISERROR(SEARCH("Y",F145)))</formula>
    </cfRule>
  </conditionalFormatting>
  <conditionalFormatting sqref="F168:F185">
    <cfRule type="containsText" dxfId="6" priority="7" operator="containsText" text="Y">
      <formula>NOT(ISERROR(SEARCH("Y",F168)))</formula>
    </cfRule>
  </conditionalFormatting>
  <conditionalFormatting sqref="F189:F203">
    <cfRule type="containsText" dxfId="5" priority="6" operator="containsText" text="Y">
      <formula>NOT(ISERROR(SEARCH("Y",F189)))</formula>
    </cfRule>
  </conditionalFormatting>
  <conditionalFormatting sqref="F207:F212">
    <cfRule type="containsText" dxfId="4" priority="5" operator="containsText" text="Y">
      <formula>NOT(ISERROR(SEARCH("Y",F207)))</formula>
    </cfRule>
  </conditionalFormatting>
  <conditionalFormatting sqref="F216:F221">
    <cfRule type="containsText" dxfId="3" priority="4" operator="containsText" text="Y">
      <formula>NOT(ISERROR(SEARCH("Y",F216)))</formula>
    </cfRule>
  </conditionalFormatting>
  <conditionalFormatting sqref="F225:F231">
    <cfRule type="containsText" dxfId="2" priority="3" operator="containsText" text="Y">
      <formula>NOT(ISERROR(SEARCH("Y",F225)))</formula>
    </cfRule>
  </conditionalFormatting>
  <conditionalFormatting sqref="F235:F239">
    <cfRule type="containsText" dxfId="1" priority="2" operator="containsText" text="Y">
      <formula>NOT(ISERROR(SEARCH("Y",F235)))</formula>
    </cfRule>
  </conditionalFormatting>
  <conditionalFormatting sqref="F243:F253">
    <cfRule type="containsText" dxfId="0" priority="1" operator="containsText" text="Y">
      <formula>NOT(ISERROR(SEARCH("Y",F243)))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4th Add Final List of Trails</vt:lpstr>
      <vt:lpstr>'4th Add Final List of Trails'!Print_Titles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savage</dc:creator>
  <cp:keywords/>
  <dc:description/>
  <cp:lastModifiedBy>doug savage</cp:lastModifiedBy>
  <cp:revision/>
  <cp:lastPrinted>2019-08-06T02:58:49Z</cp:lastPrinted>
  <dcterms:created xsi:type="dcterms:W3CDTF">2016-04-21T01:09:05Z</dcterms:created>
  <dcterms:modified xsi:type="dcterms:W3CDTF">2023-03-28T17:09:35Z</dcterms:modified>
  <cp:category/>
  <cp:contentStatus/>
</cp:coreProperties>
</file>